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asaru\全日本実業団\2023年\R5東京大会\申込書・変更届\"/>
    </mc:Choice>
  </mc:AlternateContent>
  <xr:revisionPtr revIDLastSave="0" documentId="8_{B98998B8-21DF-40D3-8B9C-AB1C9CCBA28D}" xr6:coauthVersionLast="47" xr6:coauthVersionMax="47" xr10:uidLastSave="{00000000-0000-0000-0000-000000000000}"/>
  <workbookProtection workbookAlgorithmName="SHA-512" workbookHashValue="77KCil/LFr5kMOBy1zKVAYn/Xp1NjWsj2r+uvmYDHYmiZByyvso5Ek2rb/2C/FGmkB9CMI0PjDKjHtmDbiwznQ==" workbookSaltValue="pzcc/rskxQ5tbz/sZzSk9g==" workbookSpinCount="100000" lockStructure="1"/>
  <bookViews>
    <workbookView xWindow="4515" yWindow="2175" windowWidth="21780" windowHeight="12345" tabRatio="680" firstSheet="1" activeTab="1" xr2:uid="{00000000-000D-0000-FFFF-FFFF00000000}"/>
  </bookViews>
  <sheets>
    <sheet name="県コード" sheetId="9" state="hidden" r:id="rId1"/>
    <sheet name="①参加申込書" sheetId="7" r:id="rId2"/>
    <sheet name="②団体戦" sheetId="2" r:id="rId3"/>
    <sheet name="③個人戦" sheetId="6" state="hidden" r:id="rId4"/>
    <sheet name="⑤遠的大会" sheetId="12" r:id="rId5"/>
  </sheets>
  <calcPr calcId="191029"/>
</workbook>
</file>

<file path=xl/calcChain.xml><?xml version="1.0" encoding="utf-8"?>
<calcChain xmlns="http://schemas.openxmlformats.org/spreadsheetml/2006/main">
  <c r="G17" i="12" l="1"/>
  <c r="G20" i="12"/>
  <c r="F14" i="2"/>
  <c r="F15" i="2"/>
  <c r="B14" i="2"/>
  <c r="C14" i="2" s="1"/>
  <c r="E14" i="2"/>
  <c r="G14" i="2"/>
  <c r="I14" i="2"/>
  <c r="B15" i="2"/>
  <c r="C15" i="2" s="1"/>
  <c r="E15" i="2"/>
  <c r="G15" i="2"/>
  <c r="I15" i="2"/>
  <c r="J14" i="2"/>
  <c r="J15" i="2"/>
  <c r="F35" i="7" l="1"/>
  <c r="G29" i="12"/>
  <c r="J51" i="12"/>
  <c r="I51" i="12"/>
  <c r="J49" i="12"/>
  <c r="I49" i="12"/>
  <c r="J42" i="12"/>
  <c r="I42" i="12"/>
  <c r="I50" i="12"/>
  <c r="I48" i="12"/>
  <c r="I41" i="12"/>
  <c r="F50" i="12"/>
  <c r="F48" i="12"/>
  <c r="F41" i="12"/>
  <c r="J39" i="12"/>
  <c r="I39" i="12"/>
  <c r="J36" i="12"/>
  <c r="I36" i="12"/>
  <c r="J33" i="12"/>
  <c r="I33" i="12"/>
  <c r="J30" i="12"/>
  <c r="I30" i="12"/>
  <c r="J27" i="12"/>
  <c r="I27" i="12"/>
  <c r="J24" i="12"/>
  <c r="I24" i="12"/>
  <c r="J21" i="12"/>
  <c r="I21" i="12"/>
  <c r="J18" i="12"/>
  <c r="I18" i="12"/>
  <c r="I38" i="12"/>
  <c r="I35" i="12"/>
  <c r="I32" i="12"/>
  <c r="I29" i="12"/>
  <c r="I26" i="12"/>
  <c r="I23" i="12"/>
  <c r="I20" i="12"/>
  <c r="I17" i="12"/>
  <c r="F17" i="12"/>
  <c r="G41" i="12"/>
  <c r="G38" i="12"/>
  <c r="G35" i="12"/>
  <c r="G32" i="12"/>
  <c r="G23" i="12"/>
  <c r="G26" i="12"/>
  <c r="F23" i="12"/>
  <c r="F26" i="12"/>
  <c r="F29" i="12"/>
  <c r="F32" i="12"/>
  <c r="F35" i="12"/>
  <c r="F38" i="12"/>
  <c r="F20" i="12"/>
  <c r="D20" i="6"/>
  <c r="A20" i="6"/>
  <c r="D32" i="6"/>
  <c r="D31" i="6"/>
  <c r="D27" i="6"/>
  <c r="D23" i="6"/>
  <c r="D22" i="6"/>
  <c r="D21" i="6"/>
  <c r="C32" i="6"/>
  <c r="C31" i="6"/>
  <c r="C27" i="6"/>
  <c r="C23" i="6"/>
  <c r="C22" i="6"/>
  <c r="C21" i="6"/>
  <c r="C20" i="6"/>
  <c r="A32" i="6"/>
  <c r="A31" i="6"/>
  <c r="A27" i="6"/>
  <c r="A23" i="6"/>
  <c r="A22" i="6"/>
  <c r="A21" i="6"/>
  <c r="H35" i="7"/>
  <c r="G35" i="7"/>
  <c r="H29" i="7"/>
  <c r="H28" i="7"/>
  <c r="J16" i="2" l="1"/>
  <c r="J17" i="2"/>
  <c r="J18" i="2"/>
  <c r="J19" i="2"/>
  <c r="J20" i="2"/>
  <c r="J21" i="2"/>
  <c r="J22" i="2"/>
  <c r="J23" i="2"/>
  <c r="I16" i="2"/>
  <c r="I17" i="2"/>
  <c r="I18" i="2"/>
  <c r="I19" i="2"/>
  <c r="I20" i="2"/>
  <c r="I21" i="2"/>
  <c r="I22" i="2"/>
  <c r="I23" i="2"/>
  <c r="D13" i="6" l="1"/>
  <c r="C13" i="6"/>
  <c r="D8" i="6"/>
  <c r="C8" i="6"/>
  <c r="D14" i="6" l="1"/>
  <c r="D9" i="6"/>
  <c r="C9" i="6"/>
  <c r="C14" i="6"/>
  <c r="A9" i="6"/>
  <c r="A8" i="6"/>
  <c r="G16" i="2"/>
  <c r="G17" i="2"/>
  <c r="G18" i="2"/>
  <c r="G19" i="2"/>
  <c r="G20" i="2"/>
  <c r="G21" i="2"/>
  <c r="G22" i="2"/>
  <c r="G23" i="2"/>
  <c r="E16" i="2"/>
  <c r="E17" i="2"/>
  <c r="E18" i="2"/>
  <c r="E19" i="2"/>
  <c r="E20" i="2"/>
  <c r="E21" i="2"/>
  <c r="E22" i="2"/>
  <c r="E23" i="2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A15" i="2"/>
  <c r="A16" i="2"/>
  <c r="A17" i="2"/>
  <c r="A18" i="2"/>
  <c r="A19" i="2"/>
  <c r="A20" i="2"/>
  <c r="A21" i="2"/>
  <c r="A22" i="2"/>
  <c r="A23" i="2"/>
  <c r="A14" i="2"/>
  <c r="A14" i="6"/>
  <c r="A13" i="6"/>
  <c r="H26" i="7"/>
  <c r="H27" i="7"/>
  <c r="AD14" i="2"/>
  <c r="AD15" i="2"/>
  <c r="F16" i="2"/>
  <c r="AD16" i="2"/>
  <c r="F17" i="2"/>
  <c r="AD17" i="2"/>
  <c r="F18" i="2"/>
  <c r="AD18" i="2"/>
  <c r="F19" i="2"/>
  <c r="AD19" i="2"/>
  <c r="F20" i="2"/>
  <c r="AD20" i="2"/>
  <c r="F21" i="2"/>
  <c r="AD21" i="2"/>
  <c r="F22" i="2"/>
  <c r="AD22" i="2"/>
  <c r="F23" i="2"/>
  <c r="AD23" i="2"/>
  <c r="H3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諸星勝</author>
  </authors>
  <commentList>
    <comment ref="D16" authorId="0" shapeId="0" xr:uid="{449A43DF-3A9E-4E04-9172-2B66359AD039}">
      <text>
        <r>
          <rPr>
            <b/>
            <sz val="11"/>
            <color indexed="81"/>
            <rFont val="MS P ゴシック"/>
            <family val="3"/>
            <charset val="128"/>
          </rPr>
          <t>「株式会社」などは記載しないでください。</t>
        </r>
      </text>
    </comment>
    <comment ref="F17" authorId="0" shapeId="0" xr:uid="{EBF00C5A-CB51-439F-AEE1-877BF1EBBC65}">
      <text>
        <r>
          <rPr>
            <b/>
            <sz val="11"/>
            <color indexed="81"/>
            <rFont val="MS P ゴシック"/>
            <family val="3"/>
            <charset val="128"/>
          </rPr>
          <t>姓を記入</t>
        </r>
      </text>
    </comment>
    <comment ref="H17" authorId="0" shapeId="0" xr:uid="{647B951A-E72A-4D56-A613-9140AD46A9DC}">
      <text>
        <r>
          <rPr>
            <b/>
            <sz val="11"/>
            <color indexed="81"/>
            <rFont val="MS P ゴシック"/>
            <family val="3"/>
            <charset val="128"/>
          </rPr>
          <t>名を記入</t>
        </r>
      </text>
    </comment>
    <comment ref="E18" authorId="0" shapeId="0" xr:uid="{6C03872B-BE02-4135-8C7E-10EAB764DA0F}">
      <text>
        <r>
          <rPr>
            <b/>
            <sz val="11"/>
            <color indexed="81"/>
            <rFont val="MS P ゴシック"/>
            <family val="3"/>
            <charset val="128"/>
          </rPr>
          <t>〒</t>
        </r>
      </text>
    </comment>
    <comment ref="F18" authorId="0" shapeId="0" xr:uid="{276AFF36-85A8-48F0-9A98-7B7E1F3AFC15}">
      <text>
        <r>
          <rPr>
            <b/>
            <sz val="11"/>
            <color indexed="81"/>
            <rFont val="MS P ゴシック"/>
            <family val="3"/>
            <charset val="128"/>
          </rPr>
          <t>連絡先住所</t>
        </r>
      </text>
    </comment>
    <comment ref="D20" authorId="0" shapeId="0" xr:uid="{0721CDA8-F31E-4F5D-9274-4B9A7F95CDEE}">
      <text>
        <r>
          <rPr>
            <b/>
            <sz val="11"/>
            <color indexed="81"/>
            <rFont val="MS P ゴシック"/>
            <family val="3"/>
            <charset val="128"/>
          </rPr>
          <t>姓を記入</t>
        </r>
      </text>
    </comment>
    <comment ref="E20" authorId="0" shapeId="0" xr:uid="{6329236E-3AD2-4082-A48D-74A3F3EBAAB2}">
      <text>
        <r>
          <rPr>
            <b/>
            <sz val="11"/>
            <color indexed="81"/>
            <rFont val="MS P ゴシック"/>
            <family val="3"/>
            <charset val="128"/>
          </rPr>
          <t>名を記入</t>
        </r>
      </text>
    </comment>
    <comment ref="F31" authorId="0" shapeId="0" xr:uid="{87021C62-A294-4996-986D-A8BB90594B2B}">
      <text>
        <r>
          <rPr>
            <b/>
            <sz val="11"/>
            <color indexed="81"/>
            <rFont val="MS P ゴシック"/>
            <family val="3"/>
            <charset val="128"/>
          </rPr>
          <t>コメントを記入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<sst xmlns="http://schemas.openxmlformats.org/spreadsheetml/2006/main" count="287" uniqueCount="198">
  <si>
    <t>申込書①</t>
  </si>
  <si>
    <t>監  督</t>
  </si>
  <si>
    <t>所属部課名</t>
  </si>
  <si>
    <t>申込者</t>
  </si>
  <si>
    <t>氏　　　　名</t>
  </si>
  <si>
    <t>TEL</t>
  </si>
  <si>
    <t>参加数</t>
  </si>
  <si>
    <t>金額</t>
  </si>
  <si>
    <t>合　　　　計</t>
  </si>
  <si>
    <t>個人戦の参加人数</t>
  </si>
  <si>
    <t>※記入の仕方</t>
    <phoneticPr fontId="2"/>
  </si>
  <si>
    <t>塗潰し部分にのみ記載下さい</t>
    <phoneticPr fontId="2"/>
  </si>
  <si>
    <t>女子個人戦</t>
    <phoneticPr fontId="2"/>
  </si>
  <si>
    <t>産業別</t>
    <rPh sb="0" eb="2">
      <t>サンギョウ</t>
    </rPh>
    <rPh sb="2" eb="3">
      <t>ベツ</t>
    </rPh>
    <phoneticPr fontId="2"/>
  </si>
  <si>
    <t>女子</t>
  </si>
  <si>
    <t>男子</t>
  </si>
  <si>
    <t>個人戦</t>
    <phoneticPr fontId="2"/>
  </si>
  <si>
    <t>受付番号</t>
    <rPh sb="0" eb="2">
      <t>ウケツケ</t>
    </rPh>
    <rPh sb="2" eb="4">
      <t>バンゴウ</t>
    </rPh>
    <phoneticPr fontId="2"/>
  </si>
  <si>
    <t>ゼッケン</t>
    <phoneticPr fontId="2"/>
  </si>
  <si>
    <t>名前などがはみ出しても、セルの修正は要りません</t>
    <rPh sb="0" eb="2">
      <t>ナマエ</t>
    </rPh>
    <rPh sb="7" eb="8">
      <t>ダ</t>
    </rPh>
    <rPh sb="15" eb="17">
      <t>シュウセイ</t>
    </rPh>
    <rPh sb="18" eb="19">
      <t>イ</t>
    </rPh>
    <phoneticPr fontId="2"/>
  </si>
  <si>
    <t>団体申込書②</t>
    <rPh sb="0" eb="2">
      <t>ダンタイ</t>
    </rPh>
    <phoneticPr fontId="2"/>
  </si>
  <si>
    <t>の欄に記入すると、白の欄は自動記入されます。</t>
    <rPh sb="1" eb="2">
      <t>ラン</t>
    </rPh>
    <rPh sb="3" eb="5">
      <t>キニュウ</t>
    </rPh>
    <rPh sb="9" eb="10">
      <t>シロ</t>
    </rPh>
    <rPh sb="11" eb="12">
      <t>ラン</t>
    </rPh>
    <rPh sb="13" eb="15">
      <t>ジドウ</t>
    </rPh>
    <rPh sb="15" eb="17">
      <t>キニュウ</t>
    </rPh>
    <phoneticPr fontId="2"/>
  </si>
  <si>
    <t>領収書の金額</t>
    <rPh sb="4" eb="6">
      <t>キンガク</t>
    </rPh>
    <phoneticPr fontId="2"/>
  </si>
  <si>
    <t>２枚に分けるときの２枚目</t>
    <rPh sb="1" eb="2">
      <t>マイ</t>
    </rPh>
    <rPh sb="3" eb="4">
      <t>ワ</t>
    </rPh>
    <rPh sb="10" eb="12">
      <t>マイメ</t>
    </rPh>
    <phoneticPr fontId="2"/>
  </si>
  <si>
    <t>受付番号</t>
    <phoneticPr fontId="2"/>
  </si>
  <si>
    <t>団体　女子</t>
    <rPh sb="0" eb="2">
      <t>ダンタイ</t>
    </rPh>
    <phoneticPr fontId="2"/>
  </si>
  <si>
    <t>表彰状にこのとおりに記載します</t>
    <rPh sb="0" eb="3">
      <t>ヒョウショウジョウ</t>
    </rPh>
    <rPh sb="10" eb="12">
      <t>キサイ</t>
    </rPh>
    <phoneticPr fontId="2"/>
  </si>
  <si>
    <t>監督</t>
    <phoneticPr fontId="2"/>
  </si>
  <si>
    <t>領収書の年月日指定</t>
    <rPh sb="0" eb="2">
      <t>リョウシュウ</t>
    </rPh>
    <rPh sb="2" eb="3">
      <t>ショ</t>
    </rPh>
    <rPh sb="4" eb="5">
      <t>ネン</t>
    </rPh>
    <rPh sb="5" eb="6">
      <t>ツキ</t>
    </rPh>
    <rPh sb="6" eb="7">
      <t>ヒ</t>
    </rPh>
    <rPh sb="7" eb="9">
      <t>シテイ</t>
    </rPh>
    <phoneticPr fontId="2"/>
  </si>
  <si>
    <t>領収書の日付</t>
    <rPh sb="4" eb="6">
      <t>ヒヅケ</t>
    </rPh>
    <phoneticPr fontId="2"/>
  </si>
  <si>
    <t>事務局用</t>
    <rPh sb="0" eb="4">
      <t>ジムキョクヨウ</t>
    </rPh>
    <phoneticPr fontId="2"/>
  </si>
  <si>
    <t>※記入の仕方</t>
    <phoneticPr fontId="2"/>
  </si>
  <si>
    <t>社長又は
事業所長名</t>
    <rPh sb="9" eb="10">
      <t>ナ</t>
    </rPh>
    <phoneticPr fontId="2"/>
  </si>
  <si>
    <t>チーム名</t>
    <rPh sb="3" eb="4">
      <t>メイ</t>
    </rPh>
    <phoneticPr fontId="2"/>
  </si>
  <si>
    <t>〒・連絡先住所</t>
    <rPh sb="2" eb="5">
      <t>レンラクサキ</t>
    </rPh>
    <phoneticPr fontId="2"/>
  </si>
  <si>
    <t>所在地(都道府県名)</t>
    <phoneticPr fontId="2"/>
  </si>
  <si>
    <t>領収書の宛名</t>
    <rPh sb="5" eb="6">
      <t>ナ</t>
    </rPh>
    <phoneticPr fontId="2"/>
  </si>
  <si>
    <t>県コード</t>
    <rPh sb="0" eb="1">
      <t>ケン</t>
    </rPh>
    <phoneticPr fontId="2"/>
  </si>
  <si>
    <t>記載例＝日本実業東京</t>
    <rPh sb="0" eb="2">
      <t>キサイ</t>
    </rPh>
    <rPh sb="2" eb="3">
      <t>レイ</t>
    </rPh>
    <phoneticPr fontId="2"/>
  </si>
  <si>
    <t>記入例＝8/10</t>
    <rPh sb="0" eb="2">
      <t>キニュウ</t>
    </rPh>
    <rPh sb="2" eb="3">
      <t>レイ</t>
    </rPh>
    <phoneticPr fontId="2"/>
  </si>
  <si>
    <t>チーム名</t>
    <phoneticPr fontId="2"/>
  </si>
  <si>
    <t>都道府県</t>
    <rPh sb="0" eb="2">
      <t>トドウ</t>
    </rPh>
    <rPh sb="2" eb="3">
      <t>フ</t>
    </rPh>
    <rPh sb="3" eb="4">
      <t>ケン</t>
    </rPh>
    <phoneticPr fontId="2"/>
  </si>
  <si>
    <t>女子個人</t>
    <rPh sb="2" eb="4">
      <t>コジン</t>
    </rPh>
    <phoneticPr fontId="2"/>
  </si>
  <si>
    <t>必ず上の欄から順番に記入してください。</t>
    <rPh sb="0" eb="1">
      <t>カナラ</t>
    </rPh>
    <rPh sb="2" eb="3">
      <t>ウエ</t>
    </rPh>
    <rPh sb="4" eb="5">
      <t>ラン</t>
    </rPh>
    <rPh sb="7" eb="9">
      <t>ジュンバン</t>
    </rPh>
    <rPh sb="10" eb="12">
      <t>キニュウ</t>
    </rPh>
    <phoneticPr fontId="2"/>
  </si>
  <si>
    <t>ゼッケン</t>
    <phoneticPr fontId="2"/>
  </si>
  <si>
    <t>団体女子チーム＝全選手が女性のとき「●」を選んでください。</t>
    <rPh sb="0" eb="2">
      <t>ダンタイ</t>
    </rPh>
    <phoneticPr fontId="2"/>
  </si>
  <si>
    <t>の欄のみご記入ください。</t>
    <phoneticPr fontId="2"/>
  </si>
  <si>
    <t>都道府県</t>
    <phoneticPr fontId="2"/>
  </si>
  <si>
    <t>男子個人戦</t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</si>
  <si>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</si>
  <si>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</si>
  <si>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</si>
  <si>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領収項目（選択）</t>
    <rPh sb="0" eb="2">
      <t>リョウシュウ</t>
    </rPh>
    <rPh sb="2" eb="4">
      <t>コウモク</t>
    </rPh>
    <rPh sb="5" eb="7">
      <t>センタク</t>
    </rPh>
    <phoneticPr fontId="2"/>
  </si>
  <si>
    <t>個人戦申込書③に記載すると人数を表示</t>
    <rPh sb="8" eb="10">
      <t>キサイ</t>
    </rPh>
    <rPh sb="13" eb="15">
      <t>ニンズウ</t>
    </rPh>
    <rPh sb="16" eb="18">
      <t>ヒョウジ</t>
    </rPh>
    <phoneticPr fontId="2"/>
  </si>
  <si>
    <t>個人戦申込書　③</t>
    <rPh sb="0" eb="2">
      <t>コジン</t>
    </rPh>
    <rPh sb="2" eb="3">
      <t>セン</t>
    </rPh>
    <rPh sb="3" eb="6">
      <t>モウシコミショ</t>
    </rPh>
    <phoneticPr fontId="2"/>
  </si>
  <si>
    <t>競技予定日(〇月〇日)</t>
    <rPh sb="0" eb="5">
      <t>キョウギヨテイビ</t>
    </rPh>
    <rPh sb="7" eb="8">
      <t>ガツ</t>
    </rPh>
    <rPh sb="9" eb="10">
      <t>ニチ</t>
    </rPh>
    <phoneticPr fontId="2"/>
  </si>
  <si>
    <t>競技予定日
(〇月〇日)</t>
    <rPh sb="0" eb="2">
      <t>キョウギ</t>
    </rPh>
    <rPh sb="2" eb="5">
      <t>ヨテイビ</t>
    </rPh>
    <rPh sb="8" eb="9">
      <t>ガツ</t>
    </rPh>
    <rPh sb="10" eb="11">
      <t>ニチ</t>
    </rPh>
    <phoneticPr fontId="2"/>
  </si>
  <si>
    <t>送付してください。加えて送付した旨、Ｅメールで連絡してください。</t>
    <rPh sb="0" eb="2">
      <t>ソウフ</t>
    </rPh>
    <rPh sb="9" eb="10">
      <t>クワ</t>
    </rPh>
    <rPh sb="12" eb="14">
      <t>ソウフ</t>
    </rPh>
    <rPh sb="16" eb="17">
      <t>ムネ</t>
    </rPh>
    <rPh sb="23" eb="25">
      <t>レンラク</t>
    </rPh>
    <phoneticPr fontId="2"/>
  </si>
  <si>
    <t>通信欄(上記以外でご指定がある場合記載してください)</t>
    <rPh sb="0" eb="3">
      <t>ツウシンラン</t>
    </rPh>
    <rPh sb="4" eb="8">
      <t>ジョウキイガイ</t>
    </rPh>
    <rPh sb="10" eb="12">
      <t>シテイ</t>
    </rPh>
    <rPh sb="15" eb="17">
      <t>バアイ</t>
    </rPh>
    <rPh sb="17" eb="19">
      <t>キサイ</t>
    </rPh>
    <phoneticPr fontId="2"/>
  </si>
  <si>
    <t>都道府県</t>
  </si>
  <si>
    <t>北海道</t>
  </si>
  <si>
    <t>石川県</t>
  </si>
  <si>
    <t>岡山県</t>
  </si>
  <si>
    <t>青森県</t>
  </si>
  <si>
    <t>福井県</t>
  </si>
  <si>
    <t>広島県</t>
  </si>
  <si>
    <t>岩手県</t>
  </si>
  <si>
    <t>山梨県</t>
  </si>
  <si>
    <t>山口県</t>
  </si>
  <si>
    <t>宮城県</t>
  </si>
  <si>
    <t>長野県</t>
  </si>
  <si>
    <t>徳島県</t>
  </si>
  <si>
    <t>秋田県</t>
  </si>
  <si>
    <t>岐阜県</t>
  </si>
  <si>
    <t>香川県</t>
  </si>
  <si>
    <t>山形県</t>
  </si>
  <si>
    <t>静岡県</t>
  </si>
  <si>
    <t>愛媛県</t>
  </si>
  <si>
    <t>福島県</t>
  </si>
  <si>
    <t>愛知県</t>
  </si>
  <si>
    <t>高知県</t>
  </si>
  <si>
    <t>茨城県</t>
  </si>
  <si>
    <t>三重県</t>
  </si>
  <si>
    <t>福岡県</t>
  </si>
  <si>
    <t>栃木県</t>
  </si>
  <si>
    <t>滋賀県</t>
  </si>
  <si>
    <t>佐賀県</t>
  </si>
  <si>
    <t>群馬県</t>
  </si>
  <si>
    <t>京都府</t>
  </si>
  <si>
    <t>長崎県</t>
  </si>
  <si>
    <t>埼玉県</t>
  </si>
  <si>
    <t>大阪府</t>
  </si>
  <si>
    <t>熊本県</t>
  </si>
  <si>
    <t>千葉県</t>
  </si>
  <si>
    <t>兵庫県</t>
  </si>
  <si>
    <t>大分県</t>
  </si>
  <si>
    <t>東京都</t>
  </si>
  <si>
    <t>奈良県</t>
  </si>
  <si>
    <t>宮崎県</t>
  </si>
  <si>
    <t>神奈川県</t>
  </si>
  <si>
    <t>和歌山県</t>
  </si>
  <si>
    <t>鹿児島県</t>
  </si>
  <si>
    <t>新潟県</t>
  </si>
  <si>
    <t>鳥取県</t>
  </si>
  <si>
    <t>沖縄県</t>
  </si>
  <si>
    <t>富山県</t>
  </si>
  <si>
    <t>島根県</t>
  </si>
  <si>
    <t>県順番</t>
  </si>
  <si>
    <t>領収書送付先郵便番号</t>
    <rPh sb="0" eb="3">
      <t>リョウシュウショ</t>
    </rPh>
    <rPh sb="3" eb="6">
      <t>ソウフサキ</t>
    </rPh>
    <rPh sb="6" eb="10">
      <t>ユウビンバンゴウ</t>
    </rPh>
    <phoneticPr fontId="2"/>
  </si>
  <si>
    <t>交換射会の参加人数</t>
    <phoneticPr fontId="2"/>
  </si>
  <si>
    <t>個人優勝者</t>
    <phoneticPr fontId="2"/>
  </si>
  <si>
    <t>経営人</t>
    <rPh sb="2" eb="3">
      <t>ヒト</t>
    </rPh>
    <phoneticPr fontId="2"/>
  </si>
  <si>
    <t>領収書送付先住所(1)</t>
    <rPh sb="0" eb="3">
      <t>リョウシュウショ</t>
    </rPh>
    <rPh sb="3" eb="8">
      <t>ソウフサキジュウショ</t>
    </rPh>
    <phoneticPr fontId="2"/>
  </si>
  <si>
    <t>領収書送付先住所(2)</t>
    <rPh sb="0" eb="3">
      <t>リョウシュウショ</t>
    </rPh>
    <rPh sb="3" eb="8">
      <t>ソウフサキジュウショ</t>
    </rPh>
    <phoneticPr fontId="2"/>
  </si>
  <si>
    <t>←〒マークは不要。　〇〇〇－〇〇〇〇のみ記載してください。</t>
    <rPh sb="6" eb="8">
      <t>フヨウ</t>
    </rPh>
    <rPh sb="19" eb="21">
      <t>キサイ</t>
    </rPh>
    <phoneticPr fontId="2"/>
  </si>
  <si>
    <t>←YYYY/MM/DDで入力してください。自動変換されます。</t>
    <rPh sb="12" eb="14">
      <t>ニュウリョク</t>
    </rPh>
    <rPh sb="21" eb="25">
      <t>ジドウヘンカン</t>
    </rPh>
    <phoneticPr fontId="2"/>
  </si>
  <si>
    <t>産業別を選択してください。</t>
    <rPh sb="0" eb="3">
      <t>サンギョウベツ</t>
    </rPh>
    <rPh sb="4" eb="6">
      <t>センタク</t>
    </rPh>
    <phoneticPr fontId="2"/>
  </si>
  <si>
    <r>
      <t xml:space="preserve">申込日
</t>
    </r>
    <r>
      <rPr>
        <sz val="10"/>
        <rFont val="ＭＳ 明朝"/>
        <family val="1"/>
        <charset val="128"/>
      </rPr>
      <t>（月日のみ記入）</t>
    </r>
    <rPh sb="0" eb="3">
      <t>モウシコミビ</t>
    </rPh>
    <phoneticPr fontId="2"/>
  </si>
  <si>
    <t>振込名義者の氏名</t>
    <phoneticPr fontId="2"/>
  </si>
  <si>
    <t>口座名　全日本実業団弓道連盟</t>
    <phoneticPr fontId="2"/>
  </si>
  <si>
    <t>記載例＝株式会社日本実業東京支社</t>
    <rPh sb="4" eb="8">
      <t>カブシキガイシャ</t>
    </rPh>
    <rPh sb="12" eb="14">
      <t>トウキョウ</t>
    </rPh>
    <rPh sb="14" eb="16">
      <t>シシャ</t>
    </rPh>
    <phoneticPr fontId="2"/>
  </si>
  <si>
    <t>振込先　三井住友銀行　深川支店　普通預金　口座No.３５２７２５０</t>
    <phoneticPr fontId="2"/>
  </si>
  <si>
    <t>個人宅の場合は「所属部課名」の記載は不要です。</t>
    <rPh sb="0" eb="3">
      <t>コジンタク</t>
    </rPh>
    <rPh sb="4" eb="6">
      <t>バアイ</t>
    </rPh>
    <rPh sb="8" eb="13">
      <t>ショゾクブカメイ</t>
    </rPh>
    <rPh sb="15" eb="17">
      <t>キサイ</t>
    </rPh>
    <rPh sb="18" eb="20">
      <t>フヨウ</t>
    </rPh>
    <phoneticPr fontId="2"/>
  </si>
  <si>
    <t>交歓射会</t>
  </si>
  <si>
    <t>個人戦との重複参加はできません</t>
  </si>
  <si>
    <t>連盟・大会役員は別に登録しますので記載不要です</t>
    <rPh sb="0" eb="2">
      <t>レンメイ</t>
    </rPh>
    <rPh sb="3" eb="5">
      <t>タイカイ</t>
    </rPh>
    <rPh sb="5" eb="7">
      <t>ヤクイン</t>
    </rPh>
    <rPh sb="8" eb="9">
      <t>ベツ</t>
    </rPh>
    <rPh sb="10" eb="12">
      <t>トウロク</t>
    </rPh>
    <rPh sb="17" eb="19">
      <t>キサイ</t>
    </rPh>
    <rPh sb="19" eb="21">
      <t>フヨウ</t>
    </rPh>
    <phoneticPr fontId="2"/>
  </si>
  <si>
    <t>所在地(都道府県名)を選択してください。</t>
    <phoneticPr fontId="2"/>
  </si>
  <si>
    <t>←建物・部屋番号・団体名・部署名等が必要な場合のみ記載してください。</t>
    <rPh sb="1" eb="3">
      <t>タテモノ</t>
    </rPh>
    <rPh sb="4" eb="6">
      <t>ヘヤ</t>
    </rPh>
    <rPh sb="6" eb="8">
      <t>バンゴウ</t>
    </rPh>
    <rPh sb="9" eb="12">
      <t>ダンタイメイ</t>
    </rPh>
    <rPh sb="13" eb="16">
      <t>ブショメイ</t>
    </rPh>
    <rPh sb="16" eb="17">
      <t>トウ</t>
    </rPh>
    <rPh sb="18" eb="20">
      <t>ヒツヨウ</t>
    </rPh>
    <rPh sb="21" eb="23">
      <t>バアイ</t>
    </rPh>
    <rPh sb="25" eb="27">
      <t>キサイ</t>
    </rPh>
    <phoneticPr fontId="2"/>
  </si>
  <si>
    <t>団体名</t>
    <rPh sb="0" eb="2">
      <t>ダンタイ</t>
    </rPh>
    <phoneticPr fontId="2"/>
  </si>
  <si>
    <t>「株式会社」など社種は記載しないでください</t>
    <rPh sb="8" eb="9">
      <t>シャ</t>
    </rPh>
    <rPh sb="9" eb="10">
      <t>シュ</t>
    </rPh>
    <phoneticPr fontId="2"/>
  </si>
  <si>
    <t>前のセルに「姓」、後ろのセルに「名」を記入してください。</t>
    <rPh sb="0" eb="1">
      <t>マエ</t>
    </rPh>
    <rPh sb="6" eb="7">
      <t>セイ</t>
    </rPh>
    <rPh sb="9" eb="10">
      <t>ウシ</t>
    </rPh>
    <rPh sb="16" eb="17">
      <t>メイ</t>
    </rPh>
    <rPh sb="19" eb="21">
      <t>キニュウ</t>
    </rPh>
    <phoneticPr fontId="2"/>
  </si>
  <si>
    <r>
      <t>チーム名は全角</t>
    </r>
    <r>
      <rPr>
        <b/>
        <sz val="14"/>
        <rFont val="ＭＳ 明朝"/>
        <family val="1"/>
        <charset val="128"/>
      </rPr>
      <t>10文字</t>
    </r>
    <r>
      <rPr>
        <sz val="14"/>
        <rFont val="ＭＳ 明朝"/>
        <family val="1"/>
        <charset val="128"/>
      </rPr>
      <t>以内でお願いします。</t>
    </r>
    <rPh sb="3" eb="4">
      <t>メイ</t>
    </rPh>
    <rPh sb="5" eb="7">
      <t>ゼンカク</t>
    </rPh>
    <rPh sb="9" eb="11">
      <t>モジ</t>
    </rPh>
    <rPh sb="11" eb="13">
      <t>イナイ</t>
    </rPh>
    <rPh sb="15" eb="16">
      <t>ネガ</t>
    </rPh>
    <phoneticPr fontId="2"/>
  </si>
  <si>
    <t>〒マークは不要。〇〇〇－〇〇〇〇のみ記載してください。</t>
    <phoneticPr fontId="2"/>
  </si>
  <si>
    <t>エクセルの添付を拒否しない常時受信可能なメールアドレスを記載ください</t>
    <rPh sb="5" eb="7">
      <t>テンプ</t>
    </rPh>
    <rPh sb="8" eb="10">
      <t>キョヒ</t>
    </rPh>
    <rPh sb="13" eb="15">
      <t>ジョウジ</t>
    </rPh>
    <rPh sb="15" eb="17">
      <t>ジュシン</t>
    </rPh>
    <rPh sb="17" eb="19">
      <t>カノウ</t>
    </rPh>
    <rPh sb="28" eb="30">
      <t>キサイ</t>
    </rPh>
    <phoneticPr fontId="2"/>
  </si>
  <si>
    <t>　　通知アドレスを変更したときは右側セルに●印を選択して下さい。</t>
    <phoneticPr fontId="2"/>
  </si>
  <si>
    <t>遠的　個人戦のみ参加費（１人）</t>
    <rPh sb="0" eb="2">
      <t>エンテキ</t>
    </rPh>
    <rPh sb="3" eb="5">
      <t>コジン</t>
    </rPh>
    <rPh sb="5" eb="6">
      <t>セン</t>
    </rPh>
    <rPh sb="8" eb="10">
      <t>サンカ</t>
    </rPh>
    <rPh sb="10" eb="11">
      <t>ヒ</t>
    </rPh>
    <phoneticPr fontId="2"/>
  </si>
  <si>
    <t>振込名義者＋必要なコメントを記載下さい。</t>
    <rPh sb="0" eb="2">
      <t>フリコミ</t>
    </rPh>
    <rPh sb="2" eb="4">
      <t>メイギ</t>
    </rPh>
    <rPh sb="4" eb="5">
      <t>シャ</t>
    </rPh>
    <rPh sb="6" eb="8">
      <t>ヒツヨウ</t>
    </rPh>
    <rPh sb="14" eb="16">
      <t>キサイ</t>
    </rPh>
    <rPh sb="16" eb="17">
      <t>クダ</t>
    </rPh>
    <phoneticPr fontId="2"/>
  </si>
  <si>
    <t>交歓射会申込書③に記載すると人数を表示</t>
    <rPh sb="9" eb="11">
      <t>キサイ</t>
    </rPh>
    <rPh sb="14" eb="16">
      <t>ニンズウ</t>
    </rPh>
    <rPh sb="17" eb="19">
      <t>ヒョウジ</t>
    </rPh>
    <phoneticPr fontId="2"/>
  </si>
  <si>
    <t>振込手数料は、申込団体で負担願います。</t>
    <phoneticPr fontId="2"/>
  </si>
  <si>
    <t>３枚に分けるときの３枚目</t>
    <rPh sb="0" eb="12">
      <t>マイメ</t>
    </rPh>
    <phoneticPr fontId="2"/>
  </si>
  <si>
    <t>各団体２名までとする</t>
    <rPh sb="0" eb="1">
      <t>カク</t>
    </rPh>
    <rPh sb="1" eb="3">
      <t>ダンタイ</t>
    </rPh>
    <rPh sb="4" eb="5">
      <t>ナ</t>
    </rPh>
    <phoneticPr fontId="2"/>
  </si>
  <si>
    <t>※個人戦・交歓射会の場合、</t>
    <rPh sb="1" eb="3">
      <t>コジン</t>
    </rPh>
    <rPh sb="3" eb="4">
      <t>セン</t>
    </rPh>
    <rPh sb="10" eb="12">
      <t>バアイ</t>
    </rPh>
    <phoneticPr fontId="2"/>
  </si>
  <si>
    <t>　近的団体戦監督</t>
    <rPh sb="1" eb="3">
      <t>キンテキ</t>
    </rPh>
    <rPh sb="3" eb="6">
      <t>ダンタイセン</t>
    </rPh>
    <phoneticPr fontId="2"/>
  </si>
  <si>
    <t>　経営人</t>
    <phoneticPr fontId="2"/>
  </si>
  <si>
    <t>遠的申込書⑤</t>
    <phoneticPr fontId="2"/>
  </si>
  <si>
    <t>団体戦</t>
    <rPh sb="0" eb="3">
      <t>ダンタイセン</t>
    </rPh>
    <phoneticPr fontId="2"/>
  </si>
  <si>
    <t>女子選手は、</t>
    <phoneticPr fontId="2"/>
  </si>
  <si>
    <t>●</t>
    <phoneticPr fontId="2"/>
  </si>
  <si>
    <t>を選択してください。</t>
    <rPh sb="1" eb="3">
      <t>センタク</t>
    </rPh>
    <phoneticPr fontId="2"/>
  </si>
  <si>
    <t>立Ｎo</t>
    <rPh sb="0" eb="1">
      <t>タチ</t>
    </rPh>
    <phoneticPr fontId="2"/>
  </si>
  <si>
    <t>女子</t>
    <rPh sb="0" eb="2">
      <t>ジョシ</t>
    </rPh>
    <phoneticPr fontId="2"/>
  </si>
  <si>
    <t>チーム名</t>
    <rPh sb="3" eb="4">
      <t>ナ</t>
    </rPh>
    <phoneticPr fontId="2"/>
  </si>
  <si>
    <t>個人戦のみ参加名欄</t>
    <rPh sb="0" eb="3">
      <t>コジンセン</t>
    </rPh>
    <rPh sb="5" eb="7">
      <t>サンカ</t>
    </rPh>
    <rPh sb="7" eb="8">
      <t>メイボ</t>
    </rPh>
    <rPh sb="8" eb="9">
      <t>ラン</t>
    </rPh>
    <phoneticPr fontId="2"/>
  </si>
  <si>
    <t>選手名
姓　｜　名</t>
    <rPh sb="2" eb="3">
      <t>ナ</t>
    </rPh>
    <phoneticPr fontId="2"/>
  </si>
  <si>
    <t>監督名</t>
    <rPh sb="2" eb="3">
      <t>メイ</t>
    </rPh>
    <phoneticPr fontId="2"/>
  </si>
  <si>
    <t>補欠名</t>
    <rPh sb="0" eb="2">
      <t>ホケツ</t>
    </rPh>
    <rPh sb="2" eb="3">
      <t>メイ</t>
    </rPh>
    <phoneticPr fontId="2"/>
  </si>
  <si>
    <t>領収書の日付･宛名･金額･項目等を下記に記入ください。赤枠内は必須です。</t>
    <rPh sb="4" eb="5">
      <t>ヒ</t>
    </rPh>
    <rPh sb="5" eb="6">
      <t>ツキ</t>
    </rPh>
    <rPh sb="8" eb="9">
      <t>ナ</t>
    </rPh>
    <rPh sb="13" eb="15">
      <t>コウモク</t>
    </rPh>
    <rPh sb="15" eb="16">
      <t>トウ</t>
    </rPh>
    <phoneticPr fontId="2"/>
  </si>
  <si>
    <t>監督名
姓　｜　名</t>
    <rPh sb="2" eb="3">
      <t>ナ</t>
    </rPh>
    <rPh sb="4" eb="5">
      <t>セイ</t>
    </rPh>
    <rPh sb="8" eb="9">
      <t>メイ</t>
    </rPh>
    <phoneticPr fontId="2"/>
  </si>
  <si>
    <t>選手名　1
姓　｜　名</t>
    <rPh sb="0" eb="2">
      <t>センシュ</t>
    </rPh>
    <rPh sb="2" eb="3">
      <t>ナ</t>
    </rPh>
    <rPh sb="6" eb="7">
      <t>セイ</t>
    </rPh>
    <rPh sb="10" eb="11">
      <t>メイ</t>
    </rPh>
    <phoneticPr fontId="2"/>
  </si>
  <si>
    <t>選手名　2
姓　｜　名</t>
    <rPh sb="0" eb="2">
      <t>センシュ</t>
    </rPh>
    <rPh sb="6" eb="7">
      <t>セイ</t>
    </rPh>
    <rPh sb="10" eb="11">
      <t>メイ</t>
    </rPh>
    <phoneticPr fontId="2"/>
  </si>
  <si>
    <t>選手名　3
姓　｜　名</t>
    <rPh sb="0" eb="2">
      <t>センシュ</t>
    </rPh>
    <rPh sb="6" eb="7">
      <t>セイ</t>
    </rPh>
    <rPh sb="10" eb="11">
      <t>メイ</t>
    </rPh>
    <phoneticPr fontId="2"/>
  </si>
  <si>
    <t>選手名　4
姓　｜　名</t>
    <rPh sb="0" eb="2">
      <t>センシュ</t>
    </rPh>
    <rPh sb="6" eb="7">
      <t>セイ</t>
    </rPh>
    <rPh sb="10" eb="11">
      <t>メイ</t>
    </rPh>
    <phoneticPr fontId="2"/>
  </si>
  <si>
    <t>選手名　5
姓　｜　名</t>
    <rPh sb="0" eb="2">
      <t>センシュ</t>
    </rPh>
    <rPh sb="6" eb="7">
      <t>セイ</t>
    </rPh>
    <rPh sb="10" eb="11">
      <t>メイ</t>
    </rPh>
    <phoneticPr fontId="2"/>
  </si>
  <si>
    <t>補欠名
姓　｜　名</t>
    <rPh sb="0" eb="2">
      <t>ホケツ</t>
    </rPh>
    <rPh sb="4" eb="5">
      <t>セイ</t>
    </rPh>
    <rPh sb="8" eb="9">
      <t>メイ</t>
    </rPh>
    <phoneticPr fontId="2"/>
  </si>
  <si>
    <t>選　手　名
姓　　｜　　名</t>
    <rPh sb="6" eb="7">
      <t>セイ</t>
    </rPh>
    <rPh sb="12" eb="13">
      <t>メイ</t>
    </rPh>
    <phoneticPr fontId="2"/>
  </si>
  <si>
    <t>都道府県・監督名・補欠名
　　　 　　姓　｜　名</t>
    <rPh sb="7" eb="8">
      <t>メイ</t>
    </rPh>
    <rPh sb="9" eb="11">
      <t>ホケツ</t>
    </rPh>
    <rPh sb="11" eb="12">
      <t>メイ</t>
    </rPh>
    <rPh sb="19" eb="20">
      <t>セイ</t>
    </rPh>
    <rPh sb="23" eb="24">
      <t>メイ</t>
    </rPh>
    <phoneticPr fontId="2"/>
  </si>
  <si>
    <t>種類</t>
    <rPh sb="0" eb="2">
      <t>シュルイ</t>
    </rPh>
    <phoneticPr fontId="2"/>
  </si>
  <si>
    <t>また、成績については、団体戦参加者は団体戦での個人成績を、個人戦の成績とする。</t>
    <phoneticPr fontId="2"/>
  </si>
  <si>
    <t>個人戦は、団体戦及び個人戦参加申込者とし、男子及び女子に区別する。</t>
    <phoneticPr fontId="2"/>
  </si>
  <si>
    <t>個人戦のみの参加申し込み欄は最下部にあります。</t>
    <rPh sb="0" eb="3">
      <t>コジンセン</t>
    </rPh>
    <rPh sb="6" eb="8">
      <t>サンカ</t>
    </rPh>
    <rPh sb="8" eb="9">
      <t>モウ</t>
    </rPh>
    <rPh sb="10" eb="11">
      <t>コ</t>
    </rPh>
    <rPh sb="12" eb="13">
      <t>ラン</t>
    </rPh>
    <rPh sb="14" eb="17">
      <t>サイカブ</t>
    </rPh>
    <phoneticPr fontId="2"/>
  </si>
  <si>
    <t>近的個人戦優勝者</t>
    <rPh sb="0" eb="2">
      <t>キンテキ</t>
    </rPh>
    <rPh sb="2" eb="5">
      <t>コジンセン</t>
    </rPh>
    <phoneticPr fontId="2"/>
  </si>
  <si>
    <r>
      <t>選手変更は　</t>
    </r>
    <r>
      <rPr>
        <b/>
        <sz val="12"/>
        <color rgb="FFFF0000"/>
        <rFont val="ＭＳ 明朝"/>
        <family val="1"/>
        <charset val="128"/>
      </rPr>
      <t>８月１８日(木)</t>
    </r>
    <r>
      <rPr>
        <b/>
        <sz val="12"/>
        <color indexed="8"/>
        <rFont val="ＭＳ 明朝"/>
        <family val="1"/>
        <charset val="128"/>
      </rPr>
      <t>迄　であり、その後の追加・変更はできません。</t>
    </r>
    <rPh sb="0" eb="2">
      <t>センシュ</t>
    </rPh>
    <rPh sb="2" eb="4">
      <t>ヘンコウ</t>
    </rPh>
    <rPh sb="7" eb="8">
      <t>ガツ</t>
    </rPh>
    <rPh sb="10" eb="11">
      <t>ニチ</t>
    </rPh>
    <rPh sb="12" eb="13">
      <t>モク</t>
    </rPh>
    <rPh sb="14" eb="15">
      <t>マデ</t>
    </rPh>
    <phoneticPr fontId="2"/>
  </si>
  <si>
    <t>選手名については「姓」と「名」でセルを分けて入力してください</t>
    <rPh sb="0" eb="3">
      <t>センシュメイ</t>
    </rPh>
    <rPh sb="9" eb="10">
      <t>セイ</t>
    </rPh>
    <rPh sb="13" eb="14">
      <t>メイ</t>
    </rPh>
    <rPh sb="19" eb="20">
      <t>ワ</t>
    </rPh>
    <rPh sb="22" eb="24">
      <t>ニュウリョク</t>
    </rPh>
    <phoneticPr fontId="2"/>
  </si>
  <si>
    <t>令和5年度　全日本実業団弓道連盟会員登録・大会参加申込書</t>
    <rPh sb="0" eb="2">
      <t>レイワ</t>
    </rPh>
    <rPh sb="3" eb="4">
      <t>ネン</t>
    </rPh>
    <rPh sb="16" eb="18">
      <t>カイイン</t>
    </rPh>
    <rPh sb="21" eb="23">
      <t>タイカイ</t>
    </rPh>
    <rPh sb="23" eb="25">
      <t>サンカ</t>
    </rPh>
    <phoneticPr fontId="2"/>
  </si>
  <si>
    <t>記入された氏名は、大会プログラムに顧問として記載いたします(任意）</t>
    <rPh sb="0" eb="2">
      <t>キニュウ</t>
    </rPh>
    <rPh sb="5" eb="7">
      <t>シメイ</t>
    </rPh>
    <rPh sb="30" eb="32">
      <t>ニンイ</t>
    </rPh>
    <phoneticPr fontId="2"/>
  </si>
  <si>
    <t>令和５年度会費（１団体）</t>
    <rPh sb="0" eb="2">
      <t>レイワ</t>
    </rPh>
    <rPh sb="3" eb="4">
      <t>ネン</t>
    </rPh>
    <rPh sb="5" eb="7">
      <t>カイヒ</t>
    </rPh>
    <rPh sb="9" eb="11">
      <t>ダンタイ</t>
    </rPh>
    <phoneticPr fontId="2"/>
  </si>
  <si>
    <t>第71回弓道大会参加費（１ﾁ-ﾑ）</t>
    <rPh sb="3" eb="4">
      <t>カイ</t>
    </rPh>
    <rPh sb="4" eb="6">
      <t>キュウドウ</t>
    </rPh>
    <rPh sb="6" eb="8">
      <t>タイカイ</t>
    </rPh>
    <rPh sb="10" eb="11">
      <t>ヒ</t>
    </rPh>
    <phoneticPr fontId="2"/>
  </si>
  <si>
    <t>第41回遠的大会参加費（１ﾁｰﾑ）</t>
    <rPh sb="10" eb="11">
      <t>ヒ</t>
    </rPh>
    <phoneticPr fontId="2"/>
  </si>
  <si>
    <t>８月４日(金）までに、申込書メール送信・料金振込のこと。</t>
    <rPh sb="3" eb="4">
      <t>ヒ</t>
    </rPh>
    <rPh sb="5" eb="6">
      <t>キン</t>
    </rPh>
    <rPh sb="11" eb="13">
      <t>モウシコミ</t>
    </rPh>
    <rPh sb="13" eb="14">
      <t>ショ</t>
    </rPh>
    <rPh sb="17" eb="19">
      <t>ソウシン</t>
    </rPh>
    <rPh sb="20" eb="22">
      <t>リョウキン</t>
    </rPh>
    <rPh sb="22" eb="24">
      <t>フリコミ</t>
    </rPh>
    <phoneticPr fontId="2"/>
  </si>
  <si>
    <t>第４１回　全日本実業団弓道遠的大会申込書</t>
    <rPh sb="11" eb="13">
      <t>キュウドウ</t>
    </rPh>
    <phoneticPr fontId="2"/>
  </si>
  <si>
    <t>選手変更は9月21日迄です</t>
    <rPh sb="0" eb="2">
      <t>センシュ</t>
    </rPh>
    <rPh sb="2" eb="4">
      <t>ヘンコウ</t>
    </rPh>
    <rPh sb="9" eb="11">
      <t>ヒマデ</t>
    </rPh>
    <phoneticPr fontId="2"/>
  </si>
  <si>
    <t>※</t>
    <phoneticPr fontId="2"/>
  </si>
  <si>
    <t>大会事務局</t>
    <rPh sb="0" eb="2">
      <t>タイカイ</t>
    </rPh>
    <rPh sb="2" eb="5">
      <t>ジムキョク</t>
    </rPh>
    <phoneticPr fontId="2"/>
  </si>
  <si>
    <t>全日本実業団弓道連盟　弓道大会事務局</t>
    <rPh sb="11" eb="13">
      <t>キュウドウ</t>
    </rPh>
    <rPh sb="13" eb="15">
      <t>タイカイ</t>
    </rPh>
    <rPh sb="15" eb="18">
      <t>ジムキョク</t>
    </rPh>
    <phoneticPr fontId="2"/>
  </si>
  <si>
    <t>　〒135-0047</t>
    <phoneticPr fontId="2"/>
  </si>
  <si>
    <t>　東京都江東区富岡2-1-2　青木ビル202号</t>
    <phoneticPr fontId="2"/>
  </si>
  <si>
    <t>　E-mail : zenjitsukyuren@ar.wakwak.com</t>
    <phoneticPr fontId="2"/>
  </si>
  <si>
    <t>領収書は、大会受付時にお渡しします。</t>
    <rPh sb="7" eb="9">
      <t>ウケツケ</t>
    </rPh>
    <rPh sb="9" eb="10">
      <t>ジ</t>
    </rPh>
    <rPh sb="12" eb="13">
      <t>ワタ</t>
    </rPh>
    <phoneticPr fontId="2"/>
  </si>
  <si>
    <t>それ以前に必要な場合は、返信封筒(切手貼付)に宛名を書き大会事務局※へ</t>
    <rPh sb="12" eb="14">
      <t>ヘンシン</t>
    </rPh>
    <rPh sb="14" eb="16">
      <t>フウトウ</t>
    </rPh>
    <rPh sb="17" eb="19">
      <t>キッテ</t>
    </rPh>
    <rPh sb="19" eb="21">
      <t>テンプ</t>
    </rPh>
    <rPh sb="23" eb="25">
      <t>アテナ</t>
    </rPh>
    <rPh sb="26" eb="27">
      <t>カ</t>
    </rPh>
    <rPh sb="28" eb="33">
      <t>タイカイジムキョク</t>
    </rPh>
    <phoneticPr fontId="2"/>
  </si>
  <si>
    <t>第７１回　全日本実業団弓道大会申込書</t>
  </si>
  <si>
    <t>選手名、補欠名については「姓」と「名」でセルを分けて入力してください。</t>
    <rPh sb="0" eb="3">
      <t>センシュメイ</t>
    </rPh>
    <rPh sb="4" eb="6">
      <t>ホケツ</t>
    </rPh>
    <rPh sb="6" eb="7">
      <t>メイ</t>
    </rPh>
    <rPh sb="13" eb="14">
      <t>セイ</t>
    </rPh>
    <rPh sb="17" eb="18">
      <t>メイ</t>
    </rPh>
    <rPh sb="23" eb="24">
      <t>ワ</t>
    </rPh>
    <rPh sb="26" eb="28">
      <t>ニュウリョク</t>
    </rPh>
    <phoneticPr fontId="2"/>
  </si>
  <si>
    <t xml:space="preserve">        の欄に記入すると、白の欄は自動記入されます。</t>
    <rPh sb="9" eb="10">
      <t>ラン</t>
    </rPh>
    <rPh sb="11" eb="13">
      <t>キニュウ</t>
    </rPh>
    <rPh sb="17" eb="18">
      <t>シロ</t>
    </rPh>
    <rPh sb="19" eb="20">
      <t>ラン</t>
    </rPh>
    <rPh sb="21" eb="23">
      <t>ジドウ</t>
    </rPh>
    <rPh sb="23" eb="25">
      <t>キニュウ</t>
    </rPh>
    <phoneticPr fontId="2"/>
  </si>
  <si>
    <t xml:space="preserve">       の欄に記入すると、白の欄は自動記入されます。</t>
    <rPh sb="8" eb="9">
      <t>ラン</t>
    </rPh>
    <rPh sb="10" eb="12">
      <t>キニュウ</t>
    </rPh>
    <rPh sb="16" eb="17">
      <t>シロ</t>
    </rPh>
    <rPh sb="18" eb="19">
      <t>ラン</t>
    </rPh>
    <rPh sb="20" eb="22">
      <t>ジドウ</t>
    </rPh>
    <rPh sb="22" eb="24">
      <t>キニュウ</t>
    </rPh>
    <phoneticPr fontId="2"/>
  </si>
  <si>
    <t xml:space="preserve">       塗潰し部分にのみ記載下さい</t>
    <phoneticPr fontId="2"/>
  </si>
  <si>
    <t xml:space="preserve">        塗潰し部分にのみ記載下さい</t>
    <phoneticPr fontId="2"/>
  </si>
  <si>
    <t>年会費および大会参加費</t>
    <rPh sb="0" eb="1">
      <t>ネン</t>
    </rPh>
    <rPh sb="1" eb="3">
      <t>カイヒ</t>
    </rPh>
    <rPh sb="6" eb="8">
      <t>タイカイ</t>
    </rPh>
    <rPh sb="8" eb="10">
      <t>サンカ</t>
    </rPh>
    <rPh sb="10" eb="11">
      <t>ヒ</t>
    </rPh>
    <phoneticPr fontId="2"/>
  </si>
  <si>
    <t>年会費</t>
    <rPh sb="0" eb="1">
      <t>ネン</t>
    </rPh>
    <rPh sb="1" eb="3">
      <t>カイヒ</t>
    </rPh>
    <phoneticPr fontId="2"/>
  </si>
  <si>
    <t>大会参加費</t>
    <rPh sb="0" eb="2">
      <t>タイカイ</t>
    </rPh>
    <rPh sb="2" eb="5">
      <t>サンカヒ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</si>
</sst>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8"/>
      <color indexed="10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6"/>
      <color indexed="10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4"/>
      <color rgb="FFFF0000"/>
      <name val="ＭＳ 明朝"/>
      <family val="1"/>
      <charset val="128"/>
    </font>
    <font>
      <strike/>
      <sz val="14"/>
      <name val="ＭＳ 明朝"/>
      <family val="1"/>
      <charset val="128"/>
    </font>
    <font>
      <b/>
      <strike/>
      <sz val="12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8"/>
      <color indexed="10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  <scheme val="minor"/>
    </font>
    <font>
      <sz val="14"/>
      <color indexed="1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  <scheme val="minor"/>
    </font>
    <font>
      <b/>
      <strike/>
      <sz val="14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6"/>
      <color indexed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indexed="10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5" fillId="0" borderId="0"/>
    <xf numFmtId="0" fontId="31" fillId="0" borderId="0">
      <alignment vertical="center"/>
    </xf>
  </cellStyleXfs>
  <cellXfs count="336">
    <xf numFmtId="0" fontId="0" fillId="0" borderId="0" xfId="0"/>
    <xf numFmtId="0" fontId="4" fillId="2" borderId="1" xfId="4" applyFont="1" applyFill="1" applyBorder="1" applyAlignment="1" applyProtection="1">
      <alignment horizontal="left" vertical="center"/>
      <protection locked="0"/>
    </xf>
    <xf numFmtId="0" fontId="4" fillId="2" borderId="2" xfId="4" applyFont="1" applyFill="1" applyBorder="1" applyAlignment="1" applyProtection="1">
      <alignment horizontal="left" vertical="center"/>
      <protection locked="0"/>
    </xf>
    <xf numFmtId="0" fontId="4" fillId="2" borderId="3" xfId="4" applyFont="1" applyFill="1" applyBorder="1" applyAlignment="1" applyProtection="1">
      <alignment horizontal="left" vertical="center"/>
      <protection locked="0"/>
    </xf>
    <xf numFmtId="56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5" fillId="0" borderId="0" xfId="4" applyFont="1" applyAlignment="1">
      <alignment horizontal="left" vertical="center"/>
    </xf>
    <xf numFmtId="58" fontId="4" fillId="0" borderId="0" xfId="4" applyNumberFormat="1" applyFont="1" applyAlignment="1">
      <alignment horizontal="left" vertical="center"/>
    </xf>
    <xf numFmtId="0" fontId="4" fillId="0" borderId="1" xfId="4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/>
    </xf>
    <xf numFmtId="0" fontId="6" fillId="0" borderId="0" xfId="4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4" fillId="0" borderId="10" xfId="4" applyFont="1" applyBorder="1" applyAlignment="1">
      <alignment horizontal="left" vertical="center"/>
    </xf>
    <xf numFmtId="0" fontId="4" fillId="0" borderId="10" xfId="4" applyFont="1" applyBorder="1" applyAlignment="1">
      <alignment horizontal="left" vertical="center" shrinkToFit="1"/>
    </xf>
    <xf numFmtId="3" fontId="4" fillId="0" borderId="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center" vertical="center"/>
    </xf>
    <xf numFmtId="38" fontId="4" fillId="0" borderId="1" xfId="3" applyFont="1" applyBorder="1" applyAlignment="1" applyProtection="1">
      <alignment horizontal="center" vertical="center"/>
    </xf>
    <xf numFmtId="3" fontId="4" fillId="0" borderId="2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left" vertical="center"/>
    </xf>
    <xf numFmtId="38" fontId="4" fillId="0" borderId="1" xfId="4" applyNumberFormat="1" applyFont="1" applyBorder="1" applyAlignment="1">
      <alignment horizontal="center" vertical="center"/>
    </xf>
    <xf numFmtId="0" fontId="4" fillId="0" borderId="18" xfId="4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4" fillId="0" borderId="19" xfId="4" applyFont="1" applyBorder="1" applyAlignment="1">
      <alignment horizontal="left" vertical="center"/>
    </xf>
    <xf numFmtId="0" fontId="17" fillId="0" borderId="0" xfId="4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0" fontId="26" fillId="0" borderId="1" xfId="5" applyFont="1" applyBorder="1" applyAlignment="1">
      <alignment horizontal="left" vertical="center"/>
    </xf>
    <xf numFmtId="0" fontId="26" fillId="0" borderId="1" xfId="5" applyFont="1" applyBorder="1" applyAlignment="1">
      <alignment vertical="center"/>
    </xf>
    <xf numFmtId="0" fontId="25" fillId="0" borderId="0" xfId="5"/>
    <xf numFmtId="0" fontId="25" fillId="0" borderId="1" xfId="5" applyBorder="1" applyAlignment="1">
      <alignment horizontal="left"/>
    </xf>
    <xf numFmtId="0" fontId="26" fillId="0" borderId="1" xfId="5" applyFont="1" applyBorder="1" applyAlignment="1">
      <alignment horizontal="center" vertical="center"/>
    </xf>
    <xf numFmtId="0" fontId="1" fillId="0" borderId="0" xfId="5" applyFont="1"/>
    <xf numFmtId="0" fontId="12" fillId="0" borderId="0" xfId="4" applyFont="1" applyAlignment="1">
      <alignment horizontal="left" vertical="center" shrinkToFit="1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center" wrapText="1" shrinkToFit="1"/>
    </xf>
    <xf numFmtId="0" fontId="18" fillId="0" borderId="0" xfId="4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4" fillId="0" borderId="11" xfId="4" applyFont="1" applyBorder="1" applyAlignment="1">
      <alignment vertical="center"/>
    </xf>
    <xf numFmtId="0" fontId="32" fillId="0" borderId="0" xfId="4" applyFont="1" applyAlignment="1">
      <alignment horizontal="left" vertical="center"/>
    </xf>
    <xf numFmtId="0" fontId="18" fillId="0" borderId="0" xfId="4" applyFont="1" applyAlignment="1">
      <alignment vertical="center"/>
    </xf>
    <xf numFmtId="0" fontId="34" fillId="0" borderId="0" xfId="4" applyFont="1" applyAlignment="1">
      <alignment vertical="center"/>
    </xf>
    <xf numFmtId="0" fontId="19" fillId="0" borderId="0" xfId="4" applyFont="1" applyAlignment="1">
      <alignment horizontal="left" vertical="center"/>
    </xf>
    <xf numFmtId="0" fontId="32" fillId="0" borderId="0" xfId="4" applyFont="1" applyAlignment="1">
      <alignment vertical="center"/>
    </xf>
    <xf numFmtId="0" fontId="37" fillId="0" borderId="0" xfId="4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13" fillId="0" borderId="1" xfId="4" applyFont="1" applyBorder="1" applyAlignment="1">
      <alignment horizontal="center" vertical="center" shrinkToFit="1"/>
    </xf>
    <xf numFmtId="0" fontId="33" fillId="0" borderId="8" xfId="4" applyFont="1" applyBorder="1" applyAlignment="1">
      <alignment vertical="center"/>
    </xf>
    <xf numFmtId="0" fontId="27" fillId="0" borderId="11" xfId="4" applyFont="1" applyBorder="1" applyAlignment="1">
      <alignment horizontal="left" vertical="center"/>
    </xf>
    <xf numFmtId="0" fontId="27" fillId="0" borderId="0" xfId="4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4" fillId="2" borderId="23" xfId="4" applyNumberFormat="1" applyFont="1" applyFill="1" applyBorder="1" applyAlignment="1" applyProtection="1">
      <alignment vertical="center"/>
      <protection locked="0"/>
    </xf>
    <xf numFmtId="0" fontId="38" fillId="3" borderId="24" xfId="0" applyFont="1" applyFill="1" applyBorder="1" applyAlignment="1" applyProtection="1">
      <alignment vertical="center"/>
      <protection locked="0"/>
    </xf>
    <xf numFmtId="56" fontId="10" fillId="3" borderId="1" xfId="0" applyNumberFormat="1" applyFont="1" applyFill="1" applyBorder="1" applyAlignment="1" applyProtection="1">
      <alignment vertical="center"/>
      <protection locked="0"/>
    </xf>
    <xf numFmtId="0" fontId="4" fillId="0" borderId="1" xfId="4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3" fillId="0" borderId="2" xfId="4" applyFont="1" applyBorder="1" applyAlignment="1">
      <alignment horizontal="center" vertical="center" shrinkToFit="1"/>
    </xf>
    <xf numFmtId="0" fontId="4" fillId="0" borderId="8" xfId="4" applyFont="1" applyBorder="1" applyAlignment="1">
      <alignment horizontal="left" vertical="center" shrinkToFit="1"/>
    </xf>
    <xf numFmtId="0" fontId="4" fillId="0" borderId="2" xfId="4" applyFont="1" applyBorder="1" applyAlignment="1">
      <alignment horizontal="center" vertical="center"/>
    </xf>
    <xf numFmtId="0" fontId="14" fillId="0" borderId="0" xfId="4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 shrinkToFit="1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42" fillId="0" borderId="0" xfId="4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top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/>
    <xf numFmtId="0" fontId="47" fillId="0" borderId="0" xfId="4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0" xfId="4" applyFont="1" applyAlignment="1">
      <alignment horizontal="left" vertical="center"/>
    </xf>
    <xf numFmtId="0" fontId="4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6" fillId="0" borderId="0" xfId="0" applyFont="1" applyAlignment="1">
      <alignment horizontal="centerContinuous" vertical="center"/>
    </xf>
    <xf numFmtId="0" fontId="52" fillId="0" borderId="0" xfId="0" applyFont="1" applyAlignment="1">
      <alignment horizontal="left" vertical="center"/>
    </xf>
    <xf numFmtId="0" fontId="53" fillId="0" borderId="0" xfId="4" applyFont="1" applyAlignment="1">
      <alignment horizontal="right" vertical="center"/>
    </xf>
    <xf numFmtId="0" fontId="4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4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45" xfId="0" applyFont="1" applyBorder="1" applyAlignment="1">
      <alignment vertical="center"/>
    </xf>
    <xf numFmtId="0" fontId="54" fillId="2" borderId="1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43" fillId="0" borderId="30" xfId="0" applyFont="1" applyBorder="1" applyAlignment="1">
      <alignment vertical="center" shrinkToFit="1"/>
    </xf>
    <xf numFmtId="0" fontId="43" fillId="0" borderId="63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2" borderId="59" xfId="0" applyFont="1" applyFill="1" applyBorder="1" applyAlignment="1" applyProtection="1">
      <alignment horizontal="center" vertical="center"/>
      <protection locked="0"/>
    </xf>
    <xf numFmtId="0" fontId="43" fillId="2" borderId="71" xfId="0" applyFont="1" applyFill="1" applyBorder="1" applyAlignment="1" applyProtection="1">
      <alignment horizontal="center" vertical="center"/>
      <protection locked="0"/>
    </xf>
    <xf numFmtId="0" fontId="43" fillId="0" borderId="64" xfId="0" applyFont="1" applyBorder="1" applyAlignment="1">
      <alignment horizontal="center" vertical="center"/>
    </xf>
    <xf numFmtId="0" fontId="43" fillId="2" borderId="60" xfId="0" applyFont="1" applyFill="1" applyBorder="1" applyAlignment="1" applyProtection="1">
      <alignment horizontal="center" vertical="center"/>
      <protection locked="0"/>
    </xf>
    <xf numFmtId="0" fontId="43" fillId="2" borderId="72" xfId="0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3" fillId="2" borderId="61" xfId="0" applyFont="1" applyFill="1" applyBorder="1" applyAlignment="1" applyProtection="1">
      <alignment horizontal="center" vertical="center"/>
      <protection locked="0"/>
    </xf>
    <xf numFmtId="0" fontId="43" fillId="2" borderId="73" xfId="0" applyFont="1" applyFill="1" applyBorder="1" applyAlignment="1" applyProtection="1">
      <alignment horizontal="center" vertical="center"/>
      <protection locked="0"/>
    </xf>
    <xf numFmtId="0" fontId="43" fillId="0" borderId="65" xfId="0" applyFont="1" applyBorder="1" applyAlignment="1">
      <alignment horizontal="center" vertical="center"/>
    </xf>
    <xf numFmtId="0" fontId="46" fillId="2" borderId="50" xfId="0" applyFont="1" applyFill="1" applyBorder="1" applyAlignment="1" applyProtection="1">
      <alignment horizontal="center" vertical="center"/>
      <protection locked="0"/>
    </xf>
    <xf numFmtId="0" fontId="46" fillId="2" borderId="51" xfId="0" applyFont="1" applyFill="1" applyBorder="1" applyAlignment="1" applyProtection="1">
      <alignment horizontal="center" vertical="center"/>
      <protection locked="0"/>
    </xf>
    <xf numFmtId="0" fontId="43" fillId="2" borderId="56" xfId="0" applyFont="1" applyFill="1" applyBorder="1" applyAlignment="1" applyProtection="1">
      <alignment horizontal="center" vertical="center"/>
      <protection locked="0"/>
    </xf>
    <xf numFmtId="0" fontId="43" fillId="2" borderId="57" xfId="0" applyFont="1" applyFill="1" applyBorder="1" applyAlignment="1" applyProtection="1">
      <alignment horizontal="center" vertical="center"/>
      <protection locked="0"/>
    </xf>
    <xf numFmtId="0" fontId="43" fillId="2" borderId="58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Continuous" vertical="center"/>
    </xf>
    <xf numFmtId="0" fontId="57" fillId="2" borderId="10" xfId="0" applyFont="1" applyFill="1" applyBorder="1" applyAlignment="1">
      <alignment horizontal="center" vertical="center"/>
    </xf>
    <xf numFmtId="0" fontId="57" fillId="2" borderId="54" xfId="0" applyFont="1" applyFill="1" applyBorder="1" applyAlignment="1" applyProtection="1">
      <alignment horizontal="centerContinuous" vertical="center"/>
      <protection locked="0"/>
    </xf>
    <xf numFmtId="0" fontId="43" fillId="0" borderId="36" xfId="0" applyFont="1" applyBorder="1" applyAlignment="1">
      <alignment horizontal="center" vertical="center"/>
    </xf>
    <xf numFmtId="0" fontId="43" fillId="2" borderId="61" xfId="0" applyFont="1" applyFill="1" applyBorder="1" applyAlignment="1" applyProtection="1">
      <alignment horizontal="left" vertical="center"/>
      <protection locked="0"/>
    </xf>
    <xf numFmtId="0" fontId="43" fillId="2" borderId="58" xfId="0" applyFont="1" applyFill="1" applyBorder="1" applyAlignment="1" applyProtection="1">
      <alignment horizontal="left" vertical="center"/>
      <protection locked="0"/>
    </xf>
    <xf numFmtId="0" fontId="57" fillId="2" borderId="55" xfId="0" applyFont="1" applyFill="1" applyBorder="1" applyAlignment="1" applyProtection="1">
      <alignment horizontal="centerContinuous" vertical="center"/>
      <protection locked="0"/>
    </xf>
    <xf numFmtId="0" fontId="43" fillId="0" borderId="47" xfId="0" applyFont="1" applyBorder="1" applyAlignment="1">
      <alignment horizontal="center" vertical="center"/>
    </xf>
    <xf numFmtId="0" fontId="43" fillId="2" borderId="62" xfId="0" applyFont="1" applyFill="1" applyBorder="1" applyAlignment="1" applyProtection="1">
      <alignment horizontal="center" vertical="center"/>
      <protection locked="0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63" fillId="0" borderId="0" xfId="0" applyFont="1"/>
    <xf numFmtId="0" fontId="64" fillId="0" borderId="0" xfId="0" applyFont="1" applyAlignment="1">
      <alignment vertical="center"/>
    </xf>
    <xf numFmtId="0" fontId="65" fillId="0" borderId="0" xfId="0" applyFont="1"/>
    <xf numFmtId="0" fontId="43" fillId="0" borderId="1" xfId="0" applyFont="1" applyBorder="1" applyAlignment="1">
      <alignment vertical="center" shrinkToFit="1"/>
    </xf>
    <xf numFmtId="0" fontId="43" fillId="0" borderId="1" xfId="0" applyFont="1" applyBorder="1" applyAlignment="1">
      <alignment horizontal="left" vertical="center" shrinkToFit="1"/>
    </xf>
    <xf numFmtId="0" fontId="56" fillId="0" borderId="1" xfId="0" applyFont="1" applyBorder="1" applyAlignment="1">
      <alignment horizontal="left" vertical="center" shrinkToFit="1"/>
    </xf>
    <xf numFmtId="0" fontId="43" fillId="0" borderId="5" xfId="0" applyFont="1" applyBorder="1" applyAlignment="1">
      <alignment horizontal="center" vertical="center" shrinkToFit="1"/>
    </xf>
    <xf numFmtId="0" fontId="46" fillId="0" borderId="2" xfId="0" applyFont="1" applyBorder="1" applyAlignment="1">
      <alignment vertical="center" shrinkToFit="1"/>
    </xf>
    <xf numFmtId="0" fontId="66" fillId="0" borderId="1" xfId="0" applyFont="1" applyBorder="1" applyAlignment="1">
      <alignment horizontal="center" vertical="center" wrapText="1" shrinkToFit="1"/>
    </xf>
    <xf numFmtId="0" fontId="43" fillId="0" borderId="1" xfId="0" applyFont="1" applyBorder="1" applyAlignment="1">
      <alignment horizontal="center" vertical="center" wrapText="1" shrinkToFit="1"/>
    </xf>
    <xf numFmtId="0" fontId="66" fillId="0" borderId="3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vertical="center" shrinkToFit="1"/>
    </xf>
    <xf numFmtId="0" fontId="46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67" fillId="0" borderId="5" xfId="0" applyFont="1" applyBorder="1" applyAlignment="1">
      <alignment horizontal="center" vertical="center" shrinkToFit="1"/>
    </xf>
    <xf numFmtId="0" fontId="67" fillId="0" borderId="2" xfId="0" applyFont="1" applyBorder="1" applyAlignment="1">
      <alignment horizontal="centerContinuous" vertical="center" shrinkToFit="1"/>
    </xf>
    <xf numFmtId="0" fontId="51" fillId="0" borderId="1" xfId="0" applyFont="1" applyBorder="1" applyAlignment="1">
      <alignment vertical="center" shrinkToFit="1"/>
    </xf>
    <xf numFmtId="0" fontId="57" fillId="2" borderId="6" xfId="0" applyFont="1" applyFill="1" applyBorder="1" applyAlignment="1" applyProtection="1">
      <alignment horizontal="center" vertical="center"/>
      <protection locked="0"/>
    </xf>
    <xf numFmtId="0" fontId="46" fillId="0" borderId="24" xfId="0" applyFont="1" applyBorder="1" applyAlignment="1">
      <alignment horizontal="center" vertical="center"/>
    </xf>
    <xf numFmtId="56" fontId="46" fillId="3" borderId="4" xfId="0" applyNumberFormat="1" applyFont="1" applyFill="1" applyBorder="1" applyAlignment="1" applyProtection="1">
      <alignment horizontal="center" vertical="center"/>
      <protection locked="0"/>
    </xf>
    <xf numFmtId="0" fontId="57" fillId="2" borderId="5" xfId="0" applyFont="1" applyFill="1" applyBorder="1" applyAlignment="1" applyProtection="1">
      <alignment horizontal="center" vertical="center"/>
      <protection locked="0"/>
    </xf>
    <xf numFmtId="0" fontId="43" fillId="2" borderId="25" xfId="0" applyFont="1" applyFill="1" applyBorder="1" applyAlignment="1" applyProtection="1">
      <alignment horizontal="center" vertical="center"/>
      <protection locked="0"/>
    </xf>
    <xf numFmtId="0" fontId="43" fillId="2" borderId="24" xfId="0" applyFont="1" applyFill="1" applyBorder="1" applyAlignment="1" applyProtection="1">
      <alignment horizontal="center" vertical="center"/>
      <protection locked="0"/>
    </xf>
    <xf numFmtId="0" fontId="57" fillId="2" borderId="1" xfId="0" applyFont="1" applyFill="1" applyBorder="1" applyAlignment="1" applyProtection="1">
      <alignment horizontal="center" vertical="center"/>
      <protection locked="0"/>
    </xf>
    <xf numFmtId="0" fontId="57" fillId="2" borderId="23" xfId="0" applyFont="1" applyFill="1" applyBorder="1" applyAlignment="1" applyProtection="1">
      <alignment horizontal="center" vertical="center"/>
      <protection locked="0"/>
    </xf>
    <xf numFmtId="0" fontId="43" fillId="2" borderId="26" xfId="0" applyFont="1" applyFill="1" applyBorder="1" applyAlignment="1" applyProtection="1">
      <alignment horizontal="center" vertical="center"/>
      <protection locked="0"/>
    </xf>
    <xf numFmtId="0" fontId="46" fillId="0" borderId="1" xfId="0" applyFont="1" applyBorder="1" applyAlignment="1">
      <alignment vertical="center"/>
    </xf>
    <xf numFmtId="0" fontId="43" fillId="0" borderId="2" xfId="0" applyFont="1" applyBorder="1" applyAlignment="1">
      <alignment horizontal="centerContinuous" vertical="center" shrinkToFit="1"/>
    </xf>
    <xf numFmtId="0" fontId="46" fillId="0" borderId="1" xfId="0" applyFont="1" applyBorder="1" applyAlignment="1">
      <alignment vertical="center" shrinkToFit="1"/>
    </xf>
    <xf numFmtId="0" fontId="46" fillId="3" borderId="1" xfId="0" applyFont="1" applyFill="1" applyBorder="1" applyAlignment="1" applyProtection="1">
      <alignment horizontal="center" vertical="center"/>
      <protection locked="0"/>
    </xf>
    <xf numFmtId="0" fontId="68" fillId="0" borderId="0" xfId="4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4" fillId="0" borderId="0" xfId="4" applyFont="1" applyAlignment="1">
      <alignment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 vertical="center"/>
    </xf>
    <xf numFmtId="0" fontId="4" fillId="0" borderId="5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3" borderId="5" xfId="4" applyFont="1" applyFill="1" applyBorder="1" applyAlignment="1" applyProtection="1">
      <alignment horizontal="center" vertical="center"/>
      <protection locked="0"/>
    </xf>
    <xf numFmtId="0" fontId="4" fillId="3" borderId="4" xfId="4" applyFont="1" applyFill="1" applyBorder="1" applyAlignment="1" applyProtection="1">
      <alignment horizontal="center" vertical="center"/>
      <protection locked="0"/>
    </xf>
    <xf numFmtId="0" fontId="4" fillId="3" borderId="2" xfId="4" applyFont="1" applyFill="1" applyBorder="1" applyAlignment="1" applyProtection="1">
      <alignment horizontal="center" vertical="center"/>
      <protection locked="0"/>
    </xf>
    <xf numFmtId="0" fontId="4" fillId="0" borderId="5" xfId="4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4" fillId="0" borderId="17" xfId="4" applyFont="1" applyBorder="1" applyAlignment="1">
      <alignment horizontal="left" vertical="center" shrinkToFit="1"/>
    </xf>
    <xf numFmtId="0" fontId="4" fillId="0" borderId="8" xfId="4" applyFont="1" applyBorder="1" applyAlignment="1">
      <alignment horizontal="left" vertical="center" shrinkToFit="1"/>
    </xf>
    <xf numFmtId="0" fontId="4" fillId="0" borderId="9" xfId="4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" xfId="4" applyFont="1" applyBorder="1" applyAlignment="1">
      <alignment horizontal="center" vertical="center" shrinkToFit="1"/>
    </xf>
    <xf numFmtId="0" fontId="4" fillId="0" borderId="2" xfId="4" applyFont="1" applyBorder="1" applyAlignment="1">
      <alignment horizontal="center" vertical="center" shrinkToFit="1"/>
    </xf>
    <xf numFmtId="0" fontId="14" fillId="0" borderId="5" xfId="4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7" xfId="4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17" xfId="4" applyFont="1" applyBorder="1" applyAlignment="1">
      <alignment horizontal="left" vertical="top" shrinkToFit="1"/>
    </xf>
    <xf numFmtId="0" fontId="4" fillId="0" borderId="8" xfId="4" applyFont="1" applyBorder="1" applyAlignment="1">
      <alignment horizontal="left" vertical="top" shrinkToFit="1"/>
    </xf>
    <xf numFmtId="0" fontId="4" fillId="0" borderId="2" xfId="4" applyFont="1" applyBorder="1" applyAlignment="1">
      <alignment horizontal="left" vertical="top" shrinkToFit="1"/>
    </xf>
    <xf numFmtId="0" fontId="10" fillId="0" borderId="15" xfId="4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4" fillId="2" borderId="5" xfId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0" xfId="4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4" fillId="0" borderId="0" xfId="4" applyFont="1" applyAlignment="1">
      <alignment horizontal="left" vertical="center"/>
    </xf>
    <xf numFmtId="0" fontId="4" fillId="2" borderId="23" xfId="4" applyFont="1" applyFill="1" applyBorder="1" applyAlignment="1" applyProtection="1">
      <alignment horizontal="center" vertical="center"/>
      <protection locked="0"/>
    </xf>
    <xf numFmtId="0" fontId="4" fillId="2" borderId="26" xfId="4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0" fillId="0" borderId="27" xfId="4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4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27" fillId="0" borderId="0" xfId="4" applyFont="1" applyAlignment="1">
      <alignment horizontal="left" vertical="center"/>
    </xf>
    <xf numFmtId="0" fontId="4" fillId="0" borderId="5" xfId="4" applyFont="1" applyBorder="1" applyAlignment="1">
      <alignment horizontal="center" vertical="center" wrapText="1" shrinkToFit="1"/>
    </xf>
    <xf numFmtId="0" fontId="4" fillId="0" borderId="20" xfId="4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9" fillId="2" borderId="5" xfId="1" applyFont="1" applyFill="1" applyBorder="1" applyAlignment="1" applyProtection="1">
      <alignment horizontal="left" vertical="center"/>
      <protection locked="0"/>
    </xf>
    <xf numFmtId="0" fontId="38" fillId="0" borderId="4" xfId="0" applyFont="1" applyBorder="1" applyAlignment="1" applyProtection="1">
      <alignment horizontal="left" vertical="center"/>
      <protection locked="0"/>
    </xf>
    <xf numFmtId="0" fontId="38" fillId="0" borderId="2" xfId="0" applyFont="1" applyBorder="1" applyAlignment="1" applyProtection="1">
      <alignment horizontal="left" vertical="center"/>
      <protection locked="0"/>
    </xf>
    <xf numFmtId="0" fontId="4" fillId="0" borderId="4" xfId="4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2" borderId="15" xfId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2" fillId="0" borderId="5" xfId="0" applyFont="1" applyBorder="1" applyAlignment="1">
      <alignment vertical="center" shrinkToFit="1"/>
    </xf>
    <xf numFmtId="0" fontId="32" fillId="0" borderId="4" xfId="0" applyFont="1" applyBorder="1" applyAlignment="1">
      <alignment vertical="center" shrinkToFit="1"/>
    </xf>
    <xf numFmtId="0" fontId="32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2" borderId="5" xfId="4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1" fillId="0" borderId="5" xfId="4" applyFont="1" applyBorder="1" applyAlignment="1">
      <alignment horizontal="center" vertical="center" wrapText="1"/>
    </xf>
    <xf numFmtId="0" fontId="41" fillId="0" borderId="4" xfId="4" applyFont="1" applyBorder="1" applyAlignment="1">
      <alignment horizontal="center" vertical="center" wrapText="1"/>
    </xf>
    <xf numFmtId="0" fontId="41" fillId="0" borderId="2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38" fontId="16" fillId="2" borderId="1" xfId="2" applyFont="1" applyFill="1" applyBorder="1" applyAlignment="1" applyProtection="1">
      <alignment horizontal="center" vertical="center"/>
      <protection locked="0"/>
    </xf>
    <xf numFmtId="0" fontId="4" fillId="2" borderId="5" xfId="4" applyFont="1" applyFill="1" applyBorder="1" applyAlignment="1" applyProtection="1">
      <alignment horizontal="center" vertical="center"/>
      <protection locked="0"/>
    </xf>
    <xf numFmtId="0" fontId="4" fillId="2" borderId="4" xfId="4" applyFont="1" applyFill="1" applyBorder="1" applyAlignment="1" applyProtection="1">
      <alignment horizontal="center" vertical="center"/>
      <protection locked="0"/>
    </xf>
    <xf numFmtId="0" fontId="4" fillId="2" borderId="2" xfId="4" applyFont="1" applyFill="1" applyBorder="1" applyAlignment="1" applyProtection="1">
      <alignment horizontal="center" vertical="center"/>
      <protection locked="0"/>
    </xf>
    <xf numFmtId="58" fontId="4" fillId="2" borderId="1" xfId="4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4" fillId="0" borderId="1" xfId="4" applyFont="1" applyBorder="1" applyAlignment="1">
      <alignment horizontal="left" vertical="top"/>
    </xf>
    <xf numFmtId="0" fontId="4" fillId="3" borderId="1" xfId="4" applyFont="1" applyFill="1" applyBorder="1" applyAlignment="1" applyProtection="1">
      <alignment horizontal="left" vertical="top" wrapText="1"/>
      <protection locked="0"/>
    </xf>
    <xf numFmtId="0" fontId="4" fillId="3" borderId="1" xfId="4" applyFont="1" applyFill="1" applyBorder="1" applyAlignment="1" applyProtection="1">
      <alignment horizontal="left" vertical="top"/>
      <protection locked="0"/>
    </xf>
    <xf numFmtId="58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" xfId="0" applyFont="1" applyBorder="1" applyAlignment="1">
      <alignment horizontal="center" vertical="center" shrinkToFit="1"/>
    </xf>
    <xf numFmtId="0" fontId="43" fillId="0" borderId="5" xfId="0" applyFont="1" applyBorder="1" applyAlignment="1">
      <alignment horizontal="center" vertical="center" wrapText="1" shrinkToFit="1"/>
    </xf>
    <xf numFmtId="0" fontId="43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shrinkToFit="1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57" fillId="2" borderId="74" xfId="0" applyFont="1" applyFill="1" applyBorder="1" applyAlignment="1" applyProtection="1">
      <alignment horizontal="center" vertical="center"/>
      <protection locked="0"/>
    </xf>
    <xf numFmtId="0" fontId="57" fillId="2" borderId="75" xfId="0" applyFont="1" applyFill="1" applyBorder="1" applyAlignment="1" applyProtection="1">
      <alignment horizontal="center" vertical="center"/>
      <protection locked="0"/>
    </xf>
    <xf numFmtId="0" fontId="57" fillId="2" borderId="76" xfId="0" applyFont="1" applyFill="1" applyBorder="1" applyAlignment="1" applyProtection="1">
      <alignment horizontal="center" vertical="center"/>
      <protection locked="0"/>
    </xf>
    <xf numFmtId="0" fontId="43" fillId="0" borderId="34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59" fillId="0" borderId="45" xfId="0" applyFont="1" applyBorder="1" applyAlignment="1">
      <alignment horizontal="right" vertical="center"/>
    </xf>
    <xf numFmtId="0" fontId="59" fillId="0" borderId="39" xfId="0" applyFont="1" applyBorder="1" applyAlignment="1">
      <alignment horizontal="right" vertical="center"/>
    </xf>
    <xf numFmtId="0" fontId="54" fillId="0" borderId="45" xfId="0" applyFont="1" applyBorder="1" applyAlignment="1">
      <alignment horizontal="right" vertical="center"/>
    </xf>
    <xf numFmtId="0" fontId="54" fillId="0" borderId="39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</cellXfs>
  <cellStyles count="7">
    <cellStyle name="ハイパーリンク" xfId="1" builtinId="8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FE4D5C7A-01FF-4E2A-859D-C6AC008D4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</xdr:colOff>
      <xdr:row>21</xdr:row>
      <xdr:rowOff>136071</xdr:rowOff>
    </xdr:from>
    <xdr:to>
      <xdr:col>9</xdr:col>
      <xdr:colOff>333375</xdr:colOff>
      <xdr:row>21</xdr:row>
      <xdr:rowOff>142874</xdr:rowOff>
    </xdr:to>
    <xdr:sp macro="" textlink="">
      <xdr:nvSpPr>
        <xdr:cNvPr id="1082" name="Line 15">
          <a:extLst>
            <a:ext uri="{FF2B5EF4-FFF2-40B4-BE49-F238E27FC236}">
              <a16:creationId xmlns:a16="http://schemas.microsoft.com/office/drawing/2014/main" id="{EAD48F14-4066-4BD3-832A-B583DAF82728}"/>
            </a:ext>
          </a:extLst>
        </xdr:cNvPr>
        <xdr:cNvSpPr>
          <a:spLocks noChangeShapeType="1"/>
        </xdr:cNvSpPr>
      </xdr:nvSpPr>
      <xdr:spPr bwMode="auto">
        <a:xfrm flipH="1" flipV="1">
          <a:off x="6613071" y="5565321"/>
          <a:ext cx="605518" cy="6803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44</xdr:row>
      <xdr:rowOff>261936</xdr:rowOff>
    </xdr:from>
    <xdr:to>
      <xdr:col>8</xdr:col>
      <xdr:colOff>107156</xdr:colOff>
      <xdr:row>52</xdr:row>
      <xdr:rowOff>80961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72C98F5-3E64-4337-AF12-09D9654EC48A}"/>
            </a:ext>
          </a:extLst>
        </xdr:cNvPr>
        <xdr:cNvSpPr/>
      </xdr:nvSpPr>
      <xdr:spPr bwMode="auto">
        <a:xfrm>
          <a:off x="190500" y="10548936"/>
          <a:ext cx="6941344" cy="1628775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</xdr:colOff>
      <xdr:row>9</xdr:row>
      <xdr:rowOff>273050</xdr:rowOff>
    </xdr:from>
    <xdr:to>
      <xdr:col>7</xdr:col>
      <xdr:colOff>190500</xdr:colOff>
      <xdr:row>11</xdr:row>
      <xdr:rowOff>285750</xdr:rowOff>
    </xdr:to>
    <xdr:sp macro="" textlink="">
      <xdr:nvSpPr>
        <xdr:cNvPr id="4360" name="オートシェイプ 5">
          <a:extLst>
            <a:ext uri="{FF2B5EF4-FFF2-40B4-BE49-F238E27FC236}">
              <a16:creationId xmlns:a16="http://schemas.microsoft.com/office/drawing/2014/main" id="{74BAD1DF-4DB0-41C1-BBBB-3276D24E7C41}"/>
            </a:ext>
          </a:extLst>
        </xdr:cNvPr>
        <xdr:cNvSpPr>
          <a:spLocks noChangeArrowheads="1"/>
        </xdr:cNvSpPr>
      </xdr:nvSpPr>
      <xdr:spPr bwMode="auto">
        <a:xfrm>
          <a:off x="3873500" y="2368550"/>
          <a:ext cx="88900" cy="596900"/>
        </a:xfrm>
        <a:prstGeom prst="downArrow">
          <a:avLst>
            <a:gd name="adj1" fmla="val 50000"/>
            <a:gd name="adj2" fmla="val 167857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5</xdr:row>
      <xdr:rowOff>28575</xdr:rowOff>
    </xdr:from>
    <xdr:to>
      <xdr:col>4</xdr:col>
      <xdr:colOff>476250</xdr:colOff>
      <xdr:row>5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860D044-4B32-48F4-8D36-D432A26E3440}"/>
            </a:ext>
          </a:extLst>
        </xdr:cNvPr>
        <xdr:cNvSpPr/>
      </xdr:nvSpPr>
      <xdr:spPr bwMode="auto">
        <a:xfrm>
          <a:off x="1924050" y="1171575"/>
          <a:ext cx="457200" cy="247650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3</xdr:row>
      <xdr:rowOff>47625</xdr:rowOff>
    </xdr:from>
    <xdr:to>
      <xdr:col>4</xdr:col>
      <xdr:colOff>476250</xdr:colOff>
      <xdr:row>3</xdr:row>
      <xdr:rowOff>285750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06A022E-26D1-456D-A863-8CB210155554}"/>
            </a:ext>
          </a:extLst>
        </xdr:cNvPr>
        <xdr:cNvSpPr/>
      </xdr:nvSpPr>
      <xdr:spPr bwMode="auto">
        <a:xfrm>
          <a:off x="1924050" y="771525"/>
          <a:ext cx="457200" cy="2381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47625</xdr:rowOff>
    </xdr:from>
    <xdr:to>
      <xdr:col>5</xdr:col>
      <xdr:colOff>533400</xdr:colOff>
      <xdr:row>3</xdr:row>
      <xdr:rowOff>295275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EBB9532-9337-CACD-FB4E-87D39E8CBB46}"/>
            </a:ext>
          </a:extLst>
        </xdr:cNvPr>
        <xdr:cNvSpPr/>
      </xdr:nvSpPr>
      <xdr:spPr bwMode="auto">
        <a:xfrm>
          <a:off x="1695450" y="752475"/>
          <a:ext cx="457200" cy="247650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5</xdr:row>
      <xdr:rowOff>47625</xdr:rowOff>
    </xdr:from>
    <xdr:to>
      <xdr:col>5</xdr:col>
      <xdr:colOff>533400</xdr:colOff>
      <xdr:row>5</xdr:row>
      <xdr:rowOff>295275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EB9441E-9F25-4C35-8FAD-CEB590E78646}"/>
            </a:ext>
          </a:extLst>
        </xdr:cNvPr>
        <xdr:cNvSpPr/>
      </xdr:nvSpPr>
      <xdr:spPr bwMode="auto">
        <a:xfrm>
          <a:off x="1695450" y="1343025"/>
          <a:ext cx="457200" cy="247650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12</xdr:row>
      <xdr:rowOff>28575</xdr:rowOff>
    </xdr:from>
    <xdr:to>
      <xdr:col>4</xdr:col>
      <xdr:colOff>269875</xdr:colOff>
      <xdr:row>13</xdr:row>
      <xdr:rowOff>250825</xdr:rowOff>
    </xdr:to>
    <xdr:sp macro="" textlink="">
      <xdr:nvSpPr>
        <xdr:cNvPr id="4" name="オートシェイプ 5">
          <a:extLst>
            <a:ext uri="{FF2B5EF4-FFF2-40B4-BE49-F238E27FC236}">
              <a16:creationId xmlns:a16="http://schemas.microsoft.com/office/drawing/2014/main" id="{6865EAE2-07BE-49EA-8F29-751EDA4BF544}"/>
            </a:ext>
          </a:extLst>
        </xdr:cNvPr>
        <xdr:cNvSpPr>
          <a:spLocks noChangeArrowheads="1"/>
        </xdr:cNvSpPr>
      </xdr:nvSpPr>
      <xdr:spPr bwMode="auto">
        <a:xfrm>
          <a:off x="1800225" y="2933700"/>
          <a:ext cx="88900" cy="603250"/>
        </a:xfrm>
        <a:prstGeom prst="downArrow">
          <a:avLst>
            <a:gd name="adj1" fmla="val 50000"/>
            <a:gd name="adj2" fmla="val 167857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48"/>
  <sheetViews>
    <sheetView workbookViewId="0">
      <selection activeCell="J22" sqref="J22"/>
    </sheetView>
  </sheetViews>
  <sheetFormatPr defaultColWidth="8.75" defaultRowHeight="13.5"/>
  <cols>
    <col min="1" max="1" width="8.75" style="33"/>
    <col min="2" max="2" width="6.375" style="36" customWidth="1"/>
    <col min="3" max="3" width="3" style="33" customWidth="1"/>
    <col min="4" max="16384" width="8.75" style="33"/>
  </cols>
  <sheetData>
    <row r="1" spans="1:2">
      <c r="A1" s="31" t="s">
        <v>59</v>
      </c>
      <c r="B1" s="32" t="s">
        <v>107</v>
      </c>
    </row>
    <row r="2" spans="1:2">
      <c r="A2" s="34" t="s">
        <v>60</v>
      </c>
      <c r="B2" s="35">
        <v>1</v>
      </c>
    </row>
    <row r="3" spans="1:2">
      <c r="A3" s="34" t="s">
        <v>63</v>
      </c>
      <c r="B3" s="35">
        <v>2</v>
      </c>
    </row>
    <row r="4" spans="1:2">
      <c r="A4" s="34" t="s">
        <v>66</v>
      </c>
      <c r="B4" s="35">
        <v>3</v>
      </c>
    </row>
    <row r="5" spans="1:2">
      <c r="A5" s="34" t="s">
        <v>69</v>
      </c>
      <c r="B5" s="35">
        <v>4</v>
      </c>
    </row>
    <row r="6" spans="1:2">
      <c r="A6" s="34" t="s">
        <v>72</v>
      </c>
      <c r="B6" s="35">
        <v>5</v>
      </c>
    </row>
    <row r="7" spans="1:2">
      <c r="A7" s="34" t="s">
        <v>75</v>
      </c>
      <c r="B7" s="35">
        <v>6</v>
      </c>
    </row>
    <row r="8" spans="1:2">
      <c r="A8" s="34" t="s">
        <v>78</v>
      </c>
      <c r="B8" s="35">
        <v>7</v>
      </c>
    </row>
    <row r="9" spans="1:2">
      <c r="A9" s="34" t="s">
        <v>81</v>
      </c>
      <c r="B9" s="35">
        <v>8</v>
      </c>
    </row>
    <row r="10" spans="1:2">
      <c r="A10" s="34" t="s">
        <v>84</v>
      </c>
      <c r="B10" s="35">
        <v>9</v>
      </c>
    </row>
    <row r="11" spans="1:2">
      <c r="A11" s="34" t="s">
        <v>87</v>
      </c>
      <c r="B11" s="35">
        <v>10</v>
      </c>
    </row>
    <row r="12" spans="1:2">
      <c r="A12" s="34" t="s">
        <v>90</v>
      </c>
      <c r="B12" s="35">
        <v>11</v>
      </c>
    </row>
    <row r="13" spans="1:2">
      <c r="A13" s="34" t="s">
        <v>93</v>
      </c>
      <c r="B13" s="35">
        <v>12</v>
      </c>
    </row>
    <row r="14" spans="1:2">
      <c r="A14" s="34" t="s">
        <v>96</v>
      </c>
      <c r="B14" s="35">
        <v>13</v>
      </c>
    </row>
    <row r="15" spans="1:2">
      <c r="A15" s="34" t="s">
        <v>99</v>
      </c>
      <c r="B15" s="35">
        <v>14</v>
      </c>
    </row>
    <row r="16" spans="1:2">
      <c r="A16" s="34" t="s">
        <v>102</v>
      </c>
      <c r="B16" s="35">
        <v>15</v>
      </c>
    </row>
    <row r="17" spans="1:2">
      <c r="A17" s="34" t="s">
        <v>105</v>
      </c>
      <c r="B17" s="35">
        <v>16</v>
      </c>
    </row>
    <row r="18" spans="1:2">
      <c r="A18" s="34" t="s">
        <v>61</v>
      </c>
      <c r="B18" s="35">
        <v>17</v>
      </c>
    </row>
    <row r="19" spans="1:2">
      <c r="A19" s="34" t="s">
        <v>64</v>
      </c>
      <c r="B19" s="35">
        <v>18</v>
      </c>
    </row>
    <row r="20" spans="1:2">
      <c r="A20" s="34" t="s">
        <v>67</v>
      </c>
      <c r="B20" s="35">
        <v>19</v>
      </c>
    </row>
    <row r="21" spans="1:2">
      <c r="A21" s="34" t="s">
        <v>70</v>
      </c>
      <c r="B21" s="35">
        <v>20</v>
      </c>
    </row>
    <row r="22" spans="1:2">
      <c r="A22" s="34" t="s">
        <v>73</v>
      </c>
      <c r="B22" s="35">
        <v>21</v>
      </c>
    </row>
    <row r="23" spans="1:2">
      <c r="A23" s="34" t="s">
        <v>76</v>
      </c>
      <c r="B23" s="35">
        <v>22</v>
      </c>
    </row>
    <row r="24" spans="1:2">
      <c r="A24" s="34" t="s">
        <v>79</v>
      </c>
      <c r="B24" s="35">
        <v>23</v>
      </c>
    </row>
    <row r="25" spans="1:2">
      <c r="A25" s="34" t="s">
        <v>82</v>
      </c>
      <c r="B25" s="35">
        <v>24</v>
      </c>
    </row>
    <row r="26" spans="1:2">
      <c r="A26" s="34" t="s">
        <v>85</v>
      </c>
      <c r="B26" s="35">
        <v>25</v>
      </c>
    </row>
    <row r="27" spans="1:2">
      <c r="A27" s="34" t="s">
        <v>88</v>
      </c>
      <c r="B27" s="35">
        <v>26</v>
      </c>
    </row>
    <row r="28" spans="1:2">
      <c r="A28" s="34" t="s">
        <v>91</v>
      </c>
      <c r="B28" s="35">
        <v>27</v>
      </c>
    </row>
    <row r="29" spans="1:2">
      <c r="A29" s="34" t="s">
        <v>94</v>
      </c>
      <c r="B29" s="35">
        <v>28</v>
      </c>
    </row>
    <row r="30" spans="1:2">
      <c r="A30" s="34" t="s">
        <v>97</v>
      </c>
      <c r="B30" s="35">
        <v>29</v>
      </c>
    </row>
    <row r="31" spans="1:2">
      <c r="A31" s="34" t="s">
        <v>100</v>
      </c>
      <c r="B31" s="35">
        <v>30</v>
      </c>
    </row>
    <row r="32" spans="1:2">
      <c r="A32" s="34" t="s">
        <v>103</v>
      </c>
      <c r="B32" s="35">
        <v>31</v>
      </c>
    </row>
    <row r="33" spans="1:2">
      <c r="A33" s="34" t="s">
        <v>106</v>
      </c>
      <c r="B33" s="35">
        <v>32</v>
      </c>
    </row>
    <row r="34" spans="1:2">
      <c r="A34" s="34" t="s">
        <v>62</v>
      </c>
      <c r="B34" s="35">
        <v>33</v>
      </c>
    </row>
    <row r="35" spans="1:2">
      <c r="A35" s="34" t="s">
        <v>65</v>
      </c>
      <c r="B35" s="35">
        <v>34</v>
      </c>
    </row>
    <row r="36" spans="1:2">
      <c r="A36" s="34" t="s">
        <v>68</v>
      </c>
      <c r="B36" s="35">
        <v>35</v>
      </c>
    </row>
    <row r="37" spans="1:2">
      <c r="A37" s="34" t="s">
        <v>71</v>
      </c>
      <c r="B37" s="35">
        <v>36</v>
      </c>
    </row>
    <row r="38" spans="1:2">
      <c r="A38" s="34" t="s">
        <v>74</v>
      </c>
      <c r="B38" s="35">
        <v>37</v>
      </c>
    </row>
    <row r="39" spans="1:2">
      <c r="A39" s="34" t="s">
        <v>77</v>
      </c>
      <c r="B39" s="35">
        <v>38</v>
      </c>
    </row>
    <row r="40" spans="1:2">
      <c r="A40" s="34" t="s">
        <v>80</v>
      </c>
      <c r="B40" s="35">
        <v>39</v>
      </c>
    </row>
    <row r="41" spans="1:2">
      <c r="A41" s="34" t="s">
        <v>83</v>
      </c>
      <c r="B41" s="35">
        <v>40</v>
      </c>
    </row>
    <row r="42" spans="1:2">
      <c r="A42" s="34" t="s">
        <v>86</v>
      </c>
      <c r="B42" s="35">
        <v>41</v>
      </c>
    </row>
    <row r="43" spans="1:2">
      <c r="A43" s="34" t="s">
        <v>89</v>
      </c>
      <c r="B43" s="35">
        <v>42</v>
      </c>
    </row>
    <row r="44" spans="1:2">
      <c r="A44" s="34" t="s">
        <v>92</v>
      </c>
      <c r="B44" s="35">
        <v>43</v>
      </c>
    </row>
    <row r="45" spans="1:2">
      <c r="A45" s="34" t="s">
        <v>95</v>
      </c>
      <c r="B45" s="35">
        <v>44</v>
      </c>
    </row>
    <row r="46" spans="1:2">
      <c r="A46" s="34" t="s">
        <v>98</v>
      </c>
      <c r="B46" s="35">
        <v>45</v>
      </c>
    </row>
    <row r="47" spans="1:2">
      <c r="A47" s="34" t="s">
        <v>101</v>
      </c>
      <c r="B47" s="35">
        <v>46</v>
      </c>
    </row>
    <row r="48" spans="1:2">
      <c r="A48" s="34" t="s">
        <v>104</v>
      </c>
      <c r="B48" s="35">
        <v>47</v>
      </c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93"/>
  <sheetViews>
    <sheetView tabSelected="1" zoomScale="80" zoomScaleNormal="80" workbookViewId="0">
      <selection activeCell="J24" sqref="J24"/>
    </sheetView>
  </sheetViews>
  <sheetFormatPr defaultColWidth="9" defaultRowHeight="17.25"/>
  <cols>
    <col min="1" max="3" width="3.75" style="41" customWidth="1"/>
    <col min="4" max="4" width="22.875" style="41" bestFit="1" customWidth="1"/>
    <col min="5" max="5" width="18.125" style="41" customWidth="1"/>
    <col min="6" max="6" width="9.75" style="41" customWidth="1"/>
    <col min="7" max="7" width="9.875" style="41" customWidth="1"/>
    <col min="8" max="8" width="21.5" style="41" customWidth="1"/>
    <col min="9" max="9" width="3.875" style="41" customWidth="1"/>
    <col min="10" max="10" width="18.125" style="41" customWidth="1"/>
    <col min="11" max="13" width="2.125" style="41" customWidth="1"/>
    <col min="14" max="16384" width="9" style="41"/>
  </cols>
  <sheetData>
    <row r="1" spans="1:10" ht="31.5" customHeight="1">
      <c r="B1" s="6" t="s">
        <v>0</v>
      </c>
      <c r="F1" s="252" t="s">
        <v>117</v>
      </c>
      <c r="G1" s="218"/>
      <c r="H1" s="4"/>
      <c r="J1" s="83" t="s">
        <v>39</v>
      </c>
    </row>
    <row r="2" spans="1:10" ht="9" customHeight="1">
      <c r="H2" s="7"/>
    </row>
    <row r="3" spans="1:10" ht="16.5" customHeight="1">
      <c r="F3" s="86" t="s">
        <v>30</v>
      </c>
      <c r="G3" s="8" t="s">
        <v>17</v>
      </c>
      <c r="H3" s="9"/>
    </row>
    <row r="4" spans="1:10" ht="13.5" customHeight="1"/>
    <row r="5" spans="1:10" s="11" customFormat="1" ht="21">
      <c r="A5" s="10" t="s">
        <v>31</v>
      </c>
      <c r="E5" s="12"/>
      <c r="F5" s="13" t="s">
        <v>11</v>
      </c>
    </row>
    <row r="6" spans="1:10" s="11" customFormat="1" ht="12.75" customHeight="1">
      <c r="A6" s="10"/>
      <c r="F6" s="13"/>
    </row>
    <row r="7" spans="1:10" s="16" customFormat="1" ht="20.25" customHeight="1">
      <c r="A7" s="14"/>
      <c r="B7" s="15" t="s">
        <v>21</v>
      </c>
    </row>
    <row r="8" spans="1:10" ht="9" customHeight="1">
      <c r="B8" s="17"/>
      <c r="C8" s="17"/>
      <c r="D8" s="17"/>
      <c r="E8" s="17"/>
      <c r="F8" s="17"/>
      <c r="G8" s="17"/>
      <c r="H8" s="17"/>
    </row>
    <row r="9" spans="1:10" ht="21">
      <c r="A9" s="51" t="s">
        <v>173</v>
      </c>
      <c r="D9" s="17"/>
      <c r="E9" s="17"/>
      <c r="F9" s="17"/>
      <c r="G9" s="17"/>
      <c r="H9" s="17"/>
      <c r="J9" s="54"/>
    </row>
    <row r="10" spans="1:10" ht="20.25" customHeight="1">
      <c r="D10" s="209" t="s">
        <v>120</v>
      </c>
      <c r="E10" s="210"/>
      <c r="F10" s="211"/>
      <c r="J10" s="54"/>
    </row>
    <row r="11" spans="1:10" ht="24" customHeight="1">
      <c r="A11" s="217" t="s">
        <v>128</v>
      </c>
      <c r="B11" s="274"/>
      <c r="C11" s="275"/>
      <c r="D11" s="276"/>
      <c r="E11" s="277"/>
      <c r="F11" s="235"/>
      <c r="G11" s="18" t="s">
        <v>13</v>
      </c>
      <c r="H11" s="1"/>
      <c r="J11" s="54" t="s">
        <v>116</v>
      </c>
    </row>
    <row r="12" spans="1:10" ht="24" customHeight="1">
      <c r="A12" s="217" t="s">
        <v>35</v>
      </c>
      <c r="B12" s="267"/>
      <c r="C12" s="267"/>
      <c r="D12" s="218"/>
      <c r="E12" s="1"/>
      <c r="F12" s="217" t="s">
        <v>32</v>
      </c>
      <c r="G12" s="218"/>
      <c r="H12" s="2"/>
      <c r="J12" s="49" t="s">
        <v>126</v>
      </c>
    </row>
    <row r="13" spans="1:10" ht="29.25" customHeight="1">
      <c r="E13" s="91"/>
      <c r="F13" s="282" t="s">
        <v>174</v>
      </c>
      <c r="G13" s="283"/>
      <c r="H13" s="284"/>
      <c r="J13" s="54"/>
    </row>
    <row r="14" spans="1:10" ht="24" customHeight="1">
      <c r="J14" s="54"/>
    </row>
    <row r="15" spans="1:10" ht="24" customHeight="1">
      <c r="A15" s="225" t="s">
        <v>33</v>
      </c>
      <c r="B15" s="278"/>
      <c r="C15" s="278"/>
      <c r="D15" s="209" t="s">
        <v>38</v>
      </c>
      <c r="E15" s="281"/>
      <c r="F15" s="271" t="s">
        <v>129</v>
      </c>
      <c r="G15" s="272"/>
      <c r="H15" s="273"/>
    </row>
    <row r="16" spans="1:10" ht="24" customHeight="1">
      <c r="A16" s="279"/>
      <c r="B16" s="280"/>
      <c r="C16" s="280"/>
      <c r="D16" s="276"/>
      <c r="E16" s="277"/>
      <c r="F16" s="219" t="s">
        <v>26</v>
      </c>
      <c r="G16" s="220"/>
      <c r="H16" s="221"/>
      <c r="J16" s="41" t="s">
        <v>131</v>
      </c>
    </row>
    <row r="17" spans="1:21" ht="24" customHeight="1">
      <c r="A17" s="85"/>
      <c r="B17" s="92" t="s">
        <v>1</v>
      </c>
      <c r="C17" s="84"/>
      <c r="D17" s="253" t="s">
        <v>4</v>
      </c>
      <c r="E17" s="254"/>
      <c r="F17" s="242"/>
      <c r="G17" s="243"/>
      <c r="H17" s="42"/>
      <c r="J17" s="45" t="s">
        <v>130</v>
      </c>
      <c r="K17" s="38"/>
      <c r="L17" s="38"/>
      <c r="M17" s="38"/>
      <c r="N17" s="38"/>
      <c r="O17" s="38"/>
      <c r="P17" s="38"/>
      <c r="Q17" s="38"/>
      <c r="R17" s="38"/>
      <c r="S17" s="39"/>
      <c r="T17" s="39"/>
      <c r="U17" s="39"/>
    </row>
    <row r="18" spans="1:21" ht="24" customHeight="1">
      <c r="A18" s="225" t="s">
        <v>3</v>
      </c>
      <c r="B18" s="255"/>
      <c r="C18" s="256"/>
      <c r="D18" s="89" t="s">
        <v>34</v>
      </c>
      <c r="E18" s="3"/>
      <c r="F18" s="262"/>
      <c r="G18" s="262"/>
      <c r="H18" s="263"/>
      <c r="J18" s="41" t="s">
        <v>132</v>
      </c>
    </row>
    <row r="19" spans="1:21" ht="24" customHeight="1">
      <c r="A19" s="257"/>
      <c r="B19" s="258"/>
      <c r="C19" s="259"/>
      <c r="D19" s="203" t="s">
        <v>4</v>
      </c>
      <c r="E19" s="268"/>
      <c r="F19" s="93" t="s">
        <v>2</v>
      </c>
      <c r="G19" s="269"/>
      <c r="H19" s="270"/>
      <c r="J19" s="45" t="s">
        <v>122</v>
      </c>
      <c r="K19" s="39"/>
      <c r="L19" s="39"/>
      <c r="M19" s="39"/>
      <c r="N19" s="39"/>
      <c r="O19" s="39"/>
      <c r="P19" s="39"/>
      <c r="Q19" s="39"/>
    </row>
    <row r="20" spans="1:21" ht="24" customHeight="1">
      <c r="A20" s="257"/>
      <c r="B20" s="258"/>
      <c r="C20" s="259"/>
      <c r="D20" s="80"/>
      <c r="E20" s="81"/>
      <c r="F20" s="19" t="s">
        <v>5</v>
      </c>
      <c r="G20" s="234"/>
      <c r="H20" s="235"/>
    </row>
    <row r="21" spans="1:21">
      <c r="A21" s="257"/>
      <c r="B21" s="258"/>
      <c r="C21" s="259"/>
      <c r="D21" s="228" t="s">
        <v>133</v>
      </c>
      <c r="E21" s="229"/>
      <c r="F21" s="229"/>
      <c r="G21" s="229"/>
      <c r="H21" s="230"/>
    </row>
    <row r="22" spans="1:21" ht="24" customHeight="1">
      <c r="A22" s="260"/>
      <c r="B22" s="261"/>
      <c r="C22" s="261"/>
      <c r="D22" s="264"/>
      <c r="E22" s="265"/>
      <c r="F22" s="265"/>
      <c r="G22" s="266"/>
      <c r="H22" s="94"/>
      <c r="J22" s="50" t="s">
        <v>134</v>
      </c>
      <c r="K22" s="38"/>
      <c r="L22" s="38"/>
      <c r="M22" s="38"/>
      <c r="N22" s="38"/>
      <c r="O22" s="38"/>
      <c r="P22" s="38"/>
      <c r="Q22" s="38"/>
      <c r="R22" s="38"/>
      <c r="S22" s="38"/>
    </row>
    <row r="24" spans="1:21" ht="24" customHeight="1">
      <c r="A24" s="202" t="s">
        <v>178</v>
      </c>
      <c r="B24" s="202"/>
      <c r="C24" s="202"/>
      <c r="D24" s="202"/>
      <c r="E24" s="202"/>
      <c r="F24" s="202"/>
      <c r="G24" s="202"/>
      <c r="H24" s="202"/>
      <c r="I24" s="202"/>
      <c r="J24" s="10"/>
    </row>
    <row r="25" spans="1:21" ht="24" customHeight="1">
      <c r="A25" s="203" t="s">
        <v>50</v>
      </c>
      <c r="B25" s="204"/>
      <c r="C25" s="204"/>
      <c r="D25" s="204"/>
      <c r="E25" s="205"/>
      <c r="F25" s="9" t="s">
        <v>51</v>
      </c>
      <c r="G25" s="8" t="s">
        <v>6</v>
      </c>
      <c r="H25" s="9" t="s">
        <v>7</v>
      </c>
      <c r="J25" s="37"/>
    </row>
    <row r="26" spans="1:21" ht="24" customHeight="1">
      <c r="A26" s="212" t="s">
        <v>175</v>
      </c>
      <c r="B26" s="213"/>
      <c r="C26" s="213"/>
      <c r="D26" s="213"/>
      <c r="E26" s="214"/>
      <c r="F26" s="20">
        <v>30000</v>
      </c>
      <c r="G26" s="21">
        <v>1</v>
      </c>
      <c r="H26" s="22">
        <f>F26*G26</f>
        <v>30000</v>
      </c>
      <c r="N26" s="46"/>
    </row>
    <row r="27" spans="1:21" ht="24" customHeight="1">
      <c r="A27" s="209" t="s">
        <v>176</v>
      </c>
      <c r="B27" s="210"/>
      <c r="C27" s="210"/>
      <c r="D27" s="210"/>
      <c r="E27" s="211"/>
      <c r="F27" s="23">
        <v>15000</v>
      </c>
      <c r="G27" s="87"/>
      <c r="H27" s="22">
        <f>F27*G27</f>
        <v>0</v>
      </c>
    </row>
    <row r="28" spans="1:21" ht="23.25" customHeight="1">
      <c r="A28" s="212" t="s">
        <v>177</v>
      </c>
      <c r="B28" s="213"/>
      <c r="C28" s="213"/>
      <c r="D28" s="213"/>
      <c r="E28" s="214"/>
      <c r="F28" s="20">
        <v>4000</v>
      </c>
      <c r="G28" s="201"/>
      <c r="H28" s="22">
        <f t="shared" ref="H28:H29" si="0">F28*G28</f>
        <v>0</v>
      </c>
    </row>
    <row r="29" spans="1:21" ht="23.25" hidden="1" customHeight="1">
      <c r="A29" s="209" t="s">
        <v>135</v>
      </c>
      <c r="B29" s="210"/>
      <c r="C29" s="210"/>
      <c r="D29" s="210"/>
      <c r="E29" s="211"/>
      <c r="F29" s="20">
        <v>1500</v>
      </c>
      <c r="G29" s="95"/>
      <c r="H29" s="22">
        <f t="shared" si="0"/>
        <v>0</v>
      </c>
    </row>
    <row r="30" spans="1:21" ht="24" customHeight="1">
      <c r="A30" s="203" t="s">
        <v>8</v>
      </c>
      <c r="B30" s="222"/>
      <c r="C30" s="222"/>
      <c r="D30" s="222"/>
      <c r="E30" s="222"/>
      <c r="F30" s="24"/>
      <c r="G30" s="24"/>
      <c r="H30" s="25">
        <f>SUM(H26:H29)</f>
        <v>30000</v>
      </c>
    </row>
    <row r="31" spans="1:21" ht="22.5" customHeight="1">
      <c r="A31" s="203" t="s">
        <v>118</v>
      </c>
      <c r="B31" s="204"/>
      <c r="C31" s="204"/>
      <c r="D31" s="204"/>
      <c r="E31" s="205"/>
      <c r="F31" s="206"/>
      <c r="G31" s="207"/>
      <c r="H31" s="208"/>
      <c r="J31" s="41" t="s">
        <v>136</v>
      </c>
    </row>
    <row r="32" spans="1:21" hidden="1">
      <c r="A32" s="225" t="s">
        <v>9</v>
      </c>
      <c r="B32" s="226"/>
      <c r="C32" s="226"/>
      <c r="D32" s="226"/>
      <c r="E32" s="227"/>
      <c r="F32" s="90" t="s">
        <v>15</v>
      </c>
      <c r="G32" s="9" t="s">
        <v>14</v>
      </c>
      <c r="H32" s="26"/>
    </row>
    <row r="33" spans="1:19" ht="18" hidden="1" customHeight="1">
      <c r="A33" s="231" t="s">
        <v>53</v>
      </c>
      <c r="B33" s="232"/>
      <c r="C33" s="232"/>
      <c r="D33" s="232"/>
      <c r="E33" s="233"/>
      <c r="F33" s="96"/>
      <c r="G33" s="97"/>
      <c r="H33" s="28"/>
    </row>
    <row r="34" spans="1:19" ht="18" hidden="1" customHeight="1">
      <c r="A34" s="236" t="s">
        <v>109</v>
      </c>
      <c r="B34" s="237"/>
      <c r="C34" s="237"/>
      <c r="D34" s="237"/>
      <c r="E34" s="237"/>
      <c r="F34" s="88" t="s">
        <v>110</v>
      </c>
      <c r="G34" s="55" t="s">
        <v>27</v>
      </c>
      <c r="H34" s="55" t="s">
        <v>111</v>
      </c>
    </row>
    <row r="35" spans="1:19" ht="18" hidden="1" customHeight="1">
      <c r="A35" s="247" t="s">
        <v>137</v>
      </c>
      <c r="B35" s="248"/>
      <c r="C35" s="248"/>
      <c r="D35" s="248"/>
      <c r="E35" s="248"/>
      <c r="F35" s="27">
        <f>COUNTA(③個人戦!E20:E23)</f>
        <v>0</v>
      </c>
      <c r="G35" s="27">
        <f>COUNTA(③個人戦!E27)</f>
        <v>0</v>
      </c>
      <c r="H35" s="27">
        <f>COUNTA(③個人戦!E31:E32)</f>
        <v>0</v>
      </c>
    </row>
    <row r="36" spans="1:19" ht="18" customHeight="1">
      <c r="A36" s="56"/>
      <c r="B36" s="56"/>
      <c r="C36" s="56"/>
      <c r="D36" s="56"/>
      <c r="E36" s="56"/>
      <c r="F36" s="56"/>
      <c r="G36" s="56"/>
      <c r="H36" s="56"/>
      <c r="J36" s="46"/>
    </row>
    <row r="38" spans="1:19">
      <c r="A38" s="241" t="s">
        <v>121</v>
      </c>
      <c r="B38" s="241"/>
      <c r="C38" s="241"/>
      <c r="D38" s="241"/>
      <c r="E38" s="241"/>
      <c r="F38" s="241"/>
      <c r="G38" s="241"/>
      <c r="H38" s="241"/>
      <c r="I38" s="38"/>
      <c r="J38" s="38"/>
      <c r="K38" s="38"/>
      <c r="L38" s="38"/>
      <c r="M38" s="38"/>
      <c r="N38" s="38"/>
      <c r="O38" s="38"/>
    </row>
    <row r="39" spans="1:19">
      <c r="A39" s="241" t="s">
        <v>119</v>
      </c>
      <c r="B39" s="241"/>
      <c r="C39" s="241"/>
      <c r="D39" s="241"/>
      <c r="E39" s="241"/>
      <c r="F39" s="241"/>
      <c r="G39" s="241"/>
      <c r="H39" s="241"/>
      <c r="O39" s="46"/>
    </row>
    <row r="40" spans="1:19">
      <c r="A40" s="48"/>
      <c r="B40" s="47"/>
      <c r="C40" s="47"/>
      <c r="D40" s="47"/>
      <c r="E40" s="47"/>
      <c r="F40" s="47"/>
      <c r="G40" s="47"/>
      <c r="H40" s="47"/>
      <c r="I40" s="47"/>
      <c r="J40" s="30"/>
    </row>
    <row r="41" spans="1:19">
      <c r="A41" s="249" t="s">
        <v>187</v>
      </c>
      <c r="B41" s="249"/>
      <c r="C41" s="249"/>
      <c r="D41" s="249"/>
      <c r="E41" s="249"/>
      <c r="F41" s="249"/>
      <c r="G41" s="249"/>
      <c r="H41" s="249"/>
      <c r="I41" s="249"/>
      <c r="J41" s="30"/>
    </row>
    <row r="42" spans="1:19">
      <c r="A42" s="249" t="s">
        <v>188</v>
      </c>
      <c r="B42" s="249"/>
      <c r="C42" s="249"/>
      <c r="D42" s="249"/>
      <c r="E42" s="249"/>
      <c r="F42" s="249"/>
      <c r="G42" s="249"/>
      <c r="H42" s="249"/>
      <c r="I42" s="249"/>
      <c r="J42" s="30"/>
    </row>
    <row r="43" spans="1:19">
      <c r="A43" s="249" t="s">
        <v>57</v>
      </c>
      <c r="B43" s="249"/>
      <c r="C43" s="249"/>
      <c r="D43" s="249"/>
      <c r="E43" s="249"/>
      <c r="F43" s="249"/>
      <c r="G43" s="249"/>
      <c r="H43" s="249"/>
      <c r="I43" s="249"/>
      <c r="J43" s="30"/>
    </row>
    <row r="44" spans="1:19">
      <c r="A44" s="251" t="s">
        <v>138</v>
      </c>
      <c r="B44" s="251"/>
      <c r="C44" s="251"/>
      <c r="D44" s="251"/>
      <c r="E44" s="251"/>
      <c r="F44" s="251"/>
      <c r="G44" s="251"/>
      <c r="H44" s="251"/>
      <c r="I44" s="251"/>
      <c r="J44" s="29"/>
      <c r="R44" s="46"/>
    </row>
    <row r="45" spans="1:19" ht="24" customHeight="1">
      <c r="A45" s="250" t="s">
        <v>156</v>
      </c>
      <c r="B45" s="250"/>
      <c r="C45" s="250"/>
      <c r="D45" s="250"/>
      <c r="E45" s="250"/>
      <c r="F45" s="250"/>
      <c r="G45" s="250"/>
      <c r="H45" s="250"/>
      <c r="I45" s="250"/>
      <c r="J45" s="30"/>
    </row>
    <row r="46" spans="1:19">
      <c r="A46" s="40"/>
      <c r="B46" s="223" t="s">
        <v>28</v>
      </c>
      <c r="C46" s="224"/>
      <c r="D46" s="224"/>
      <c r="E46" s="291"/>
      <c r="F46" s="291"/>
      <c r="G46" s="291"/>
      <c r="H46" s="291"/>
      <c r="J46" s="57" t="s">
        <v>115</v>
      </c>
      <c r="K46" s="58"/>
      <c r="L46" s="58"/>
      <c r="M46" s="58"/>
      <c r="N46" s="58"/>
      <c r="O46" s="58"/>
      <c r="P46" s="58"/>
      <c r="Q46" s="58"/>
      <c r="R46" s="58"/>
      <c r="S46" s="58"/>
    </row>
    <row r="47" spans="1:19" hidden="1">
      <c r="A47" s="40"/>
      <c r="B47" s="238" t="s">
        <v>108</v>
      </c>
      <c r="C47" s="239"/>
      <c r="D47" s="240"/>
      <c r="E47" s="288"/>
      <c r="F47" s="289"/>
      <c r="G47" s="289"/>
      <c r="H47" s="290"/>
      <c r="J47" s="57" t="s">
        <v>114</v>
      </c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7.25" hidden="1" customHeight="1">
      <c r="B48" s="238" t="s">
        <v>112</v>
      </c>
      <c r="C48" s="239"/>
      <c r="D48" s="240"/>
      <c r="E48" s="244"/>
      <c r="F48" s="245"/>
      <c r="G48" s="245"/>
      <c r="H48" s="246"/>
    </row>
    <row r="49" spans="2:19" ht="17.25" hidden="1" customHeight="1">
      <c r="B49" s="238" t="s">
        <v>113</v>
      </c>
      <c r="C49" s="239"/>
      <c r="D49" s="240"/>
      <c r="E49" s="244"/>
      <c r="F49" s="245"/>
      <c r="G49" s="245"/>
      <c r="H49" s="246"/>
      <c r="J49" s="57" t="s">
        <v>127</v>
      </c>
      <c r="K49" s="58"/>
      <c r="L49" s="58"/>
      <c r="M49" s="58"/>
      <c r="N49" s="58"/>
      <c r="O49" s="58"/>
      <c r="P49" s="58"/>
      <c r="Q49" s="58"/>
      <c r="R49" s="58"/>
      <c r="S49" s="58"/>
    </row>
    <row r="50" spans="2:19" ht="17.25" customHeight="1">
      <c r="B50" s="223" t="s">
        <v>36</v>
      </c>
      <c r="C50" s="224"/>
      <c r="D50" s="224"/>
      <c r="E50" s="286"/>
      <c r="F50" s="286"/>
      <c r="G50" s="286"/>
      <c r="H50" s="286"/>
    </row>
    <row r="51" spans="2:19" ht="17.25" customHeight="1">
      <c r="B51" s="223" t="s">
        <v>22</v>
      </c>
      <c r="C51" s="224"/>
      <c r="D51" s="224"/>
      <c r="E51" s="287"/>
      <c r="F51" s="287"/>
      <c r="G51" s="287"/>
      <c r="H51" s="287"/>
    </row>
    <row r="52" spans="2:19" ht="17.25" customHeight="1">
      <c r="B52" s="215" t="s">
        <v>52</v>
      </c>
      <c r="C52" s="216"/>
      <c r="D52" s="216"/>
      <c r="E52" s="292"/>
      <c r="F52" s="292"/>
      <c r="G52" s="292"/>
      <c r="H52" s="292"/>
    </row>
    <row r="54" spans="2:19">
      <c r="B54" s="285" t="s">
        <v>23</v>
      </c>
      <c r="C54" s="285"/>
      <c r="D54" s="285"/>
      <c r="E54" s="285"/>
      <c r="F54" s="285"/>
      <c r="G54" s="285"/>
      <c r="H54" s="285"/>
    </row>
    <row r="55" spans="2:19">
      <c r="B55" s="223" t="s">
        <v>29</v>
      </c>
      <c r="C55" s="224"/>
      <c r="D55" s="224"/>
      <c r="E55" s="291"/>
      <c r="F55" s="291"/>
      <c r="G55" s="291"/>
      <c r="H55" s="291"/>
      <c r="J55" s="57" t="s">
        <v>115</v>
      </c>
      <c r="K55" s="58"/>
      <c r="L55" s="58"/>
      <c r="M55" s="58"/>
      <c r="N55" s="58"/>
      <c r="O55" s="58"/>
      <c r="P55" s="58"/>
      <c r="Q55" s="58"/>
      <c r="R55" s="58"/>
      <c r="S55" s="58"/>
    </row>
    <row r="56" spans="2:19">
      <c r="B56" s="223" t="s">
        <v>36</v>
      </c>
      <c r="C56" s="224"/>
      <c r="D56" s="224"/>
      <c r="E56" s="286"/>
      <c r="F56" s="286"/>
      <c r="G56" s="286"/>
      <c r="H56" s="286"/>
    </row>
    <row r="57" spans="2:19">
      <c r="B57" s="223" t="s">
        <v>22</v>
      </c>
      <c r="C57" s="224"/>
      <c r="D57" s="224"/>
      <c r="E57" s="244"/>
      <c r="F57" s="245"/>
      <c r="G57" s="245"/>
      <c r="H57" s="246"/>
    </row>
    <row r="58" spans="2:19">
      <c r="B58" s="215" t="s">
        <v>52</v>
      </c>
      <c r="C58" s="216"/>
      <c r="D58" s="216"/>
      <c r="E58" s="287"/>
      <c r="F58" s="287"/>
      <c r="G58" s="287"/>
      <c r="H58" s="287"/>
    </row>
    <row r="60" spans="2:19" ht="15.75" customHeight="1">
      <c r="B60" s="285" t="s">
        <v>139</v>
      </c>
      <c r="C60" s="285"/>
      <c r="D60" s="285"/>
      <c r="E60" s="285"/>
      <c r="F60" s="285"/>
      <c r="G60" s="285"/>
      <c r="H60" s="285"/>
    </row>
    <row r="61" spans="2:19" ht="15.75" customHeight="1">
      <c r="B61" s="223" t="s">
        <v>29</v>
      </c>
      <c r="C61" s="224"/>
      <c r="D61" s="224"/>
      <c r="E61" s="296"/>
      <c r="F61" s="296"/>
      <c r="G61" s="296"/>
      <c r="H61" s="296"/>
      <c r="J61" s="57" t="s">
        <v>115</v>
      </c>
      <c r="K61" s="58"/>
      <c r="L61" s="58"/>
      <c r="M61" s="58"/>
      <c r="N61" s="58"/>
      <c r="O61" s="58"/>
      <c r="P61" s="58"/>
      <c r="Q61" s="58"/>
      <c r="R61" s="58"/>
      <c r="S61" s="58"/>
    </row>
    <row r="62" spans="2:19" ht="15.75" customHeight="1">
      <c r="B62" s="223" t="s">
        <v>36</v>
      </c>
      <c r="C62" s="224"/>
      <c r="D62" s="224"/>
      <c r="E62" s="286"/>
      <c r="F62" s="286"/>
      <c r="G62" s="286"/>
      <c r="H62" s="286"/>
    </row>
    <row r="63" spans="2:19" ht="15.75" customHeight="1">
      <c r="B63" s="223" t="s">
        <v>22</v>
      </c>
      <c r="C63" s="224"/>
      <c r="D63" s="224"/>
      <c r="E63" s="286"/>
      <c r="F63" s="286"/>
      <c r="G63" s="286"/>
      <c r="H63" s="286"/>
    </row>
    <row r="64" spans="2:19" ht="15.75" customHeight="1">
      <c r="B64" s="215" t="s">
        <v>52</v>
      </c>
      <c r="C64" s="216"/>
      <c r="D64" s="216"/>
      <c r="E64" s="292"/>
      <c r="F64" s="292"/>
      <c r="G64" s="292"/>
      <c r="H64" s="292"/>
    </row>
    <row r="66" spans="2:8">
      <c r="B66" s="293" t="s">
        <v>58</v>
      </c>
      <c r="C66" s="293"/>
      <c r="D66" s="293"/>
      <c r="E66" s="293"/>
      <c r="F66" s="293"/>
      <c r="G66" s="293"/>
      <c r="H66" s="293"/>
    </row>
    <row r="67" spans="2:8" s="30" customFormat="1" ht="16.5" customHeight="1">
      <c r="B67" s="294"/>
      <c r="C67" s="295"/>
      <c r="D67" s="295"/>
      <c r="E67" s="295"/>
      <c r="F67" s="295"/>
      <c r="G67" s="295"/>
      <c r="H67" s="295"/>
    </row>
    <row r="68" spans="2:8" s="30" customFormat="1" ht="16.5" customHeight="1">
      <c r="B68" s="295"/>
      <c r="C68" s="295"/>
      <c r="D68" s="295"/>
      <c r="E68" s="295"/>
      <c r="F68" s="295"/>
      <c r="G68" s="295"/>
      <c r="H68" s="295"/>
    </row>
    <row r="69" spans="2:8" s="30" customFormat="1" ht="16.5" customHeight="1">
      <c r="B69" s="295"/>
      <c r="C69" s="295"/>
      <c r="D69" s="295"/>
      <c r="E69" s="295"/>
      <c r="F69" s="295"/>
      <c r="G69" s="295"/>
      <c r="H69" s="295"/>
    </row>
    <row r="70" spans="2:8" s="30" customFormat="1" ht="16.5" customHeight="1">
      <c r="B70" s="295"/>
      <c r="C70" s="295"/>
      <c r="D70" s="295"/>
      <c r="E70" s="295"/>
      <c r="F70" s="295"/>
      <c r="G70" s="295"/>
      <c r="H70" s="295"/>
    </row>
    <row r="71" spans="2:8" s="30" customFormat="1" ht="16.5" customHeight="1">
      <c r="B71" s="295"/>
      <c r="C71" s="295"/>
      <c r="D71" s="295"/>
      <c r="E71" s="295"/>
      <c r="F71" s="295"/>
      <c r="G71" s="295"/>
      <c r="H71" s="295"/>
    </row>
    <row r="72" spans="2:8" s="30" customFormat="1" ht="16.5" customHeight="1">
      <c r="B72" s="41"/>
      <c r="C72" s="41"/>
      <c r="D72" s="41"/>
      <c r="E72" s="41"/>
    </row>
    <row r="73" spans="2:8" s="30" customFormat="1" ht="16.5" customHeight="1">
      <c r="B73" s="41"/>
      <c r="C73" s="41"/>
      <c r="D73" s="41"/>
      <c r="E73" s="41"/>
    </row>
    <row r="74" spans="2:8" s="30" customFormat="1" ht="20.100000000000001" customHeight="1">
      <c r="B74" s="41" t="s">
        <v>181</v>
      </c>
      <c r="C74" s="41" t="s">
        <v>182</v>
      </c>
      <c r="D74" s="41"/>
      <c r="E74" s="41"/>
    </row>
    <row r="75" spans="2:8" s="29" customFormat="1" ht="20.100000000000001" customHeight="1">
      <c r="B75" s="41"/>
      <c r="C75" s="41"/>
      <c r="D75" s="98" t="s">
        <v>183</v>
      </c>
      <c r="E75" s="41"/>
    </row>
    <row r="76" spans="2:8" ht="20.100000000000001" customHeight="1">
      <c r="B76" s="30"/>
      <c r="C76" s="30"/>
      <c r="D76" s="30" t="s">
        <v>184</v>
      </c>
      <c r="E76" s="30"/>
    </row>
    <row r="77" spans="2:8" ht="20.100000000000001" customHeight="1">
      <c r="B77" s="29"/>
      <c r="C77" s="29"/>
      <c r="D77" s="30" t="s">
        <v>185</v>
      </c>
      <c r="E77" s="29"/>
    </row>
    <row r="78" spans="2:8" ht="20.100000000000001" customHeight="1">
      <c r="B78" s="30"/>
      <c r="C78" s="30"/>
      <c r="D78" s="30" t="s">
        <v>186</v>
      </c>
      <c r="E78" s="30"/>
    </row>
    <row r="79" spans="2:8" ht="15.75" customHeight="1">
      <c r="B79" s="30"/>
      <c r="C79" s="30"/>
      <c r="D79" s="30"/>
      <c r="E79" s="30"/>
    </row>
    <row r="80" spans="2:8" ht="15.75" customHeight="1"/>
    <row r="81" spans="4:4" ht="15.75" customHeight="1"/>
    <row r="89" spans="4:4" hidden="1"/>
    <row r="90" spans="4:4" hidden="1">
      <c r="D90" t="s">
        <v>195</v>
      </c>
    </row>
    <row r="91" spans="4:4" hidden="1">
      <c r="D91" t="s">
        <v>196</v>
      </c>
    </row>
    <row r="92" spans="4:4" hidden="1">
      <c r="D92" t="s">
        <v>197</v>
      </c>
    </row>
    <row r="93" spans="4:4" hidden="1"/>
  </sheetData>
  <sheetProtection algorithmName="SHA-512" hashValue="g3pkau/h8rzqF100osYH2ctuY0b9MIfT7amv9r006+soNSujvaXZdzXZJymoRbpo59YY3Av/wK9P/G4/7RqfJQ==" saltValue="VlCLj7dxY7NQcO5Ble4PMQ==" spinCount="100000" sheet="1" objects="1" scenarios="1"/>
  <mergeCells count="75">
    <mergeCell ref="B66:H66"/>
    <mergeCell ref="B67:H71"/>
    <mergeCell ref="E61:H61"/>
    <mergeCell ref="E62:H62"/>
    <mergeCell ref="E63:H63"/>
    <mergeCell ref="E64:H64"/>
    <mergeCell ref="B64:D64"/>
    <mergeCell ref="B61:D61"/>
    <mergeCell ref="B62:D62"/>
    <mergeCell ref="B63:D63"/>
    <mergeCell ref="B60:H60"/>
    <mergeCell ref="E50:H50"/>
    <mergeCell ref="B56:D56"/>
    <mergeCell ref="B46:D46"/>
    <mergeCell ref="B51:D51"/>
    <mergeCell ref="B52:D52"/>
    <mergeCell ref="B54:H54"/>
    <mergeCell ref="E51:H51"/>
    <mergeCell ref="E56:H56"/>
    <mergeCell ref="B47:D47"/>
    <mergeCell ref="E47:H47"/>
    <mergeCell ref="B50:D50"/>
    <mergeCell ref="E58:H58"/>
    <mergeCell ref="E55:H55"/>
    <mergeCell ref="E52:H52"/>
    <mergeCell ref="E46:H46"/>
    <mergeCell ref="F1:G1"/>
    <mergeCell ref="D17:E17"/>
    <mergeCell ref="A18:C22"/>
    <mergeCell ref="F18:H18"/>
    <mergeCell ref="D22:G22"/>
    <mergeCell ref="A12:D12"/>
    <mergeCell ref="D10:F10"/>
    <mergeCell ref="D19:E19"/>
    <mergeCell ref="G19:H19"/>
    <mergeCell ref="F15:H15"/>
    <mergeCell ref="A11:C11"/>
    <mergeCell ref="D11:F11"/>
    <mergeCell ref="A15:C16"/>
    <mergeCell ref="D15:E15"/>
    <mergeCell ref="D16:E16"/>
    <mergeCell ref="F13:H13"/>
    <mergeCell ref="B57:D57"/>
    <mergeCell ref="E57:H57"/>
    <mergeCell ref="A35:E35"/>
    <mergeCell ref="A41:I41"/>
    <mergeCell ref="A42:I42"/>
    <mergeCell ref="A43:I43"/>
    <mergeCell ref="A45:I45"/>
    <mergeCell ref="A44:I44"/>
    <mergeCell ref="E48:H48"/>
    <mergeCell ref="B49:D49"/>
    <mergeCell ref="E49:H49"/>
    <mergeCell ref="B58:D58"/>
    <mergeCell ref="F12:G12"/>
    <mergeCell ref="F16:H16"/>
    <mergeCell ref="A30:E30"/>
    <mergeCell ref="B55:D55"/>
    <mergeCell ref="A32:E32"/>
    <mergeCell ref="D21:H21"/>
    <mergeCell ref="A33:E33"/>
    <mergeCell ref="A26:E26"/>
    <mergeCell ref="A25:E25"/>
    <mergeCell ref="G20:H20"/>
    <mergeCell ref="A34:E34"/>
    <mergeCell ref="B48:D48"/>
    <mergeCell ref="A39:H39"/>
    <mergeCell ref="A38:H38"/>
    <mergeCell ref="F17:G17"/>
    <mergeCell ref="A24:I24"/>
    <mergeCell ref="A31:E31"/>
    <mergeCell ref="F31:H31"/>
    <mergeCell ref="A27:E27"/>
    <mergeCell ref="A28:E28"/>
    <mergeCell ref="A29:E29"/>
  </mergeCells>
  <phoneticPr fontId="2"/>
  <dataValidations count="3">
    <dataValidation type="list" allowBlank="1" showInputMessage="1" showErrorMessage="1" sqref="H11" xr:uid="{00000000-0002-0000-0100-000000000000}">
      <formula1>"電力・電信・電機,鉄鋼・機械,官庁・鉄道,化学・食品・繊維,金融・商事・その他"</formula1>
    </dataValidation>
    <dataValidation type="list" allowBlank="1" showInputMessage="1" showErrorMessage="1" sqref="H22" xr:uid="{00000000-0002-0000-0100-000001000000}">
      <formula1>"●"</formula1>
    </dataValidation>
    <dataValidation type="list" allowBlank="1" showInputMessage="1" showErrorMessage="1" sqref="E52:H52 E58:H58 E64:H64" xr:uid="{CE972ABA-C782-4861-A4E2-12E5B7D6EA12}">
      <formula1>$D$89:$D$92</formula1>
    </dataValidation>
  </dataValidations>
  <pageMargins left="0.25" right="0.17" top="0.4" bottom="0.18" header="0.27" footer="0.12"/>
  <pageSetup paperSize="9" orientation="portrait" r:id="rId1"/>
  <headerFooter alignWithMargins="0"/>
  <rowBreaks count="1" manualBreakCount="1">
    <brk id="39" max="16383" man="1"/>
  </rowBreaks>
  <colBreaks count="1" manualBreakCount="1">
    <brk id="9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県コード!$A$2:$A$49</xm:f>
          </x14:formula1>
          <xm:sqref>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D25"/>
  <sheetViews>
    <sheetView topLeftCell="B1" workbookViewId="0">
      <pane ySplit="1" topLeftCell="A8" activePane="bottomLeft" state="frozen"/>
      <selection activeCell="B1" sqref="B1"/>
      <selection pane="bottomLeft" activeCell="N10" sqref="N10"/>
    </sheetView>
  </sheetViews>
  <sheetFormatPr defaultColWidth="9" defaultRowHeight="23.25" customHeight="1"/>
  <cols>
    <col min="1" max="1" width="4.875" style="116" hidden="1" customWidth="1"/>
    <col min="2" max="2" width="7.5" style="116" customWidth="1"/>
    <col min="3" max="3" width="7.25" style="116" customWidth="1"/>
    <col min="4" max="4" width="10.25" style="116" customWidth="1"/>
    <col min="5" max="5" width="18" style="116" customWidth="1"/>
    <col min="6" max="6" width="5" style="116" customWidth="1"/>
    <col min="7" max="7" width="11.25" style="116" customWidth="1"/>
    <col min="8" max="8" width="4.375" style="116" customWidth="1"/>
    <col min="9" max="10" width="9.625" style="116" customWidth="1"/>
    <col min="11" max="11" width="13.5" style="116" hidden="1" customWidth="1"/>
    <col min="12" max="12" width="4.25" style="116" hidden="1" customWidth="1"/>
    <col min="13" max="14" width="9.625" style="116" customWidth="1"/>
    <col min="15" max="15" width="4.25" style="116" hidden="1" customWidth="1"/>
    <col min="16" max="17" width="9.625" style="116" customWidth="1"/>
    <col min="18" max="18" width="4.25" style="116" hidden="1" customWidth="1"/>
    <col min="19" max="20" width="9.625" style="116" customWidth="1"/>
    <col min="21" max="21" width="4.25" style="116" hidden="1" customWidth="1"/>
    <col min="22" max="23" width="9.625" style="116" customWidth="1"/>
    <col min="24" max="24" width="4.25" style="116" hidden="1" customWidth="1"/>
    <col min="25" max="26" width="9.625" style="116" customWidth="1"/>
    <col min="27" max="27" width="4.25" style="116" hidden="1" customWidth="1"/>
    <col min="28" max="29" width="9.625" style="116" customWidth="1"/>
    <col min="30" max="30" width="3.875" style="116" hidden="1" customWidth="1"/>
    <col min="31" max="32" width="2" style="116" customWidth="1"/>
    <col min="33" max="16384" width="9" style="116"/>
  </cols>
  <sheetData>
    <row r="1" spans="1:30" ht="21">
      <c r="B1" s="99" t="s">
        <v>20</v>
      </c>
    </row>
    <row r="2" spans="1:30" ht="21">
      <c r="A2" s="166"/>
      <c r="B2" s="166"/>
      <c r="C2" s="167" t="s">
        <v>189</v>
      </c>
    </row>
    <row r="3" spans="1:30" ht="15" customHeight="1">
      <c r="A3" s="166"/>
      <c r="B3" s="166"/>
      <c r="C3" s="167"/>
    </row>
    <row r="4" spans="1:30" s="109" customFormat="1" ht="26.25" customHeight="1">
      <c r="A4" s="106"/>
      <c r="B4" s="106"/>
      <c r="C4" s="106" t="s">
        <v>10</v>
      </c>
      <c r="D4" s="107"/>
      <c r="E4" s="108" t="s">
        <v>193</v>
      </c>
    </row>
    <row r="5" spans="1:30" s="109" customFormat="1" ht="6.75" customHeight="1">
      <c r="C5" s="110"/>
      <c r="E5" s="108"/>
    </row>
    <row r="6" spans="1:30" s="112" customFormat="1" ht="26.25" customHeight="1">
      <c r="D6" s="113"/>
      <c r="E6" s="114" t="s">
        <v>192</v>
      </c>
    </row>
    <row r="7" spans="1:30" s="111" customFormat="1" ht="17.25">
      <c r="C7" s="108" t="s">
        <v>19</v>
      </c>
    </row>
    <row r="8" spans="1:30" ht="17.25">
      <c r="C8" s="117" t="s">
        <v>43</v>
      </c>
    </row>
    <row r="9" spans="1:30" ht="17.25">
      <c r="C9" s="118" t="s">
        <v>190</v>
      </c>
      <c r="D9" s="118"/>
      <c r="E9" s="118"/>
      <c r="F9" s="118"/>
      <c r="G9" s="118"/>
      <c r="H9" s="118"/>
      <c r="I9" s="118"/>
      <c r="J9" s="118"/>
      <c r="K9" s="118"/>
      <c r="L9" s="118"/>
      <c r="O9" s="118"/>
      <c r="P9" s="118"/>
      <c r="Q9" s="118"/>
    </row>
    <row r="10" spans="1:30" ht="14.25">
      <c r="E10" s="119" t="s">
        <v>45</v>
      </c>
      <c r="F10" s="119"/>
    </row>
    <row r="11" spans="1:30" ht="23.25" customHeight="1">
      <c r="B11" s="168"/>
      <c r="G11" s="119"/>
      <c r="H11" s="119"/>
      <c r="I11" s="169"/>
      <c r="J11" s="169"/>
      <c r="K11" s="169"/>
      <c r="O11" s="119"/>
    </row>
    <row r="12" spans="1:30" ht="23.25" customHeight="1">
      <c r="M12" s="110"/>
      <c r="N12" s="110"/>
    </row>
    <row r="13" spans="1:30" s="179" customFormat="1" ht="34.5" customHeight="1">
      <c r="A13" s="170" t="s">
        <v>24</v>
      </c>
      <c r="B13" s="171" t="s">
        <v>47</v>
      </c>
      <c r="C13" s="172" t="s">
        <v>37</v>
      </c>
      <c r="D13" s="170" t="s">
        <v>44</v>
      </c>
      <c r="E13" s="173" t="s">
        <v>40</v>
      </c>
      <c r="F13" s="174" t="s">
        <v>49</v>
      </c>
      <c r="G13" s="173" t="s">
        <v>13</v>
      </c>
      <c r="H13" s="175" t="s">
        <v>25</v>
      </c>
      <c r="I13" s="299" t="s">
        <v>157</v>
      </c>
      <c r="J13" s="300"/>
      <c r="K13" s="176" t="s">
        <v>56</v>
      </c>
      <c r="L13" s="177" t="s">
        <v>42</v>
      </c>
      <c r="M13" s="297" t="s">
        <v>158</v>
      </c>
      <c r="N13" s="298"/>
      <c r="O13" s="177" t="s">
        <v>42</v>
      </c>
      <c r="P13" s="297" t="s">
        <v>159</v>
      </c>
      <c r="Q13" s="298"/>
      <c r="R13" s="177" t="s">
        <v>42</v>
      </c>
      <c r="S13" s="297" t="s">
        <v>160</v>
      </c>
      <c r="T13" s="298"/>
      <c r="U13" s="177" t="s">
        <v>42</v>
      </c>
      <c r="V13" s="297" t="s">
        <v>161</v>
      </c>
      <c r="W13" s="298"/>
      <c r="X13" s="177" t="s">
        <v>42</v>
      </c>
      <c r="Y13" s="297" t="s">
        <v>162</v>
      </c>
      <c r="Z13" s="298"/>
      <c r="AA13" s="177" t="s">
        <v>42</v>
      </c>
      <c r="AB13" s="297" t="s">
        <v>163</v>
      </c>
      <c r="AC13" s="298"/>
      <c r="AD13" s="178" t="s">
        <v>42</v>
      </c>
    </row>
    <row r="14" spans="1:30" ht="25.5" customHeight="1">
      <c r="A14" s="180" t="str">
        <f>IF(M14="","",IF(①参加申込書!$H$3="","",①参加申込書!$H$3))</f>
        <v/>
      </c>
      <c r="B14" s="181" t="str">
        <f>IF(M14="","",IF(①参加申込書!E$12="","",①参加申込書!E$12))</f>
        <v/>
      </c>
      <c r="C14" s="181" t="str">
        <f>IF(B14="","",VLOOKUP(B14,県コード!$A$2:$B$48,2,FALSE))</f>
        <v/>
      </c>
      <c r="D14" s="181"/>
      <c r="E14" s="182" t="str">
        <f>IF(M14="","",IF(①参加申込書!D$16="","",①参加申込書!D$16))</f>
        <v/>
      </c>
      <c r="F14" s="183" t="str">
        <f>IF(M15&gt;0,"A","　")</f>
        <v>　</v>
      </c>
      <c r="G14" s="184" t="str">
        <f>IF(M14="","",IF(①参加申込書!H$11="","",①参加申込書!H$11))</f>
        <v/>
      </c>
      <c r="H14" s="185"/>
      <c r="I14" s="140" t="str">
        <f>IF(M14="","",IF(①参加申込書!F$17="","",①参加申込書!F$17))</f>
        <v/>
      </c>
      <c r="J14" s="186" t="str">
        <f>IF(M14="","",IF(①参加申込書!H$17="","",①参加申込書!H$17))</f>
        <v/>
      </c>
      <c r="K14" s="187"/>
      <c r="L14" s="188"/>
      <c r="M14" s="189"/>
      <c r="N14" s="190"/>
      <c r="O14" s="188"/>
      <c r="P14" s="193"/>
      <c r="Q14" s="190"/>
      <c r="R14" s="188"/>
      <c r="S14" s="189"/>
      <c r="T14" s="190"/>
      <c r="U14" s="188"/>
      <c r="V14" s="189"/>
      <c r="W14" s="190"/>
      <c r="X14" s="188"/>
      <c r="Y14" s="189"/>
      <c r="Z14" s="190"/>
      <c r="AA14" s="188"/>
      <c r="AB14" s="189"/>
      <c r="AC14" s="190"/>
      <c r="AD14" s="180">
        <f>COUNTA(L14,O14,R14,U14,X14,AA14)</f>
        <v>0</v>
      </c>
    </row>
    <row r="15" spans="1:30" ht="25.5" customHeight="1">
      <c r="A15" s="180" t="str">
        <f>IF(M15="","",IF(①参加申込書!$H$3="","",①参加申込書!$H$3))</f>
        <v/>
      </c>
      <c r="B15" s="181" t="str">
        <f>IF(M15="","",IF(①参加申込書!E$12="","",①参加申込書!E$12))</f>
        <v/>
      </c>
      <c r="C15" s="181" t="str">
        <f>IF(B15="","",VLOOKUP(B15,県コード!$A$2:$B$48,2,FALSE))</f>
        <v/>
      </c>
      <c r="D15" s="181"/>
      <c r="E15" s="182" t="str">
        <f>IF(M15="","",IF(①参加申込書!D$16="","",①参加申込書!D$16))</f>
        <v/>
      </c>
      <c r="F15" s="183" t="str">
        <f>IF(M15&gt;0,"Ｂ","　")</f>
        <v>　</v>
      </c>
      <c r="G15" s="184" t="str">
        <f>IF(M15="","",IF(①参加申込書!H$11="","",①参加申込書!H$11))</f>
        <v/>
      </c>
      <c r="H15" s="191"/>
      <c r="I15" s="140" t="str">
        <f>IF(M15="","",IF(①参加申込書!F$17="","",①参加申込書!F$17))</f>
        <v/>
      </c>
      <c r="J15" s="186" t="str">
        <f>IF(M15="","",IF(①参加申込書!H$17="","",①参加申込書!H$17))</f>
        <v/>
      </c>
      <c r="K15" s="187"/>
      <c r="L15" s="188"/>
      <c r="M15" s="189"/>
      <c r="N15" s="190"/>
      <c r="O15" s="192"/>
      <c r="P15" s="193"/>
      <c r="Q15" s="190"/>
      <c r="R15" s="192"/>
      <c r="S15" s="193"/>
      <c r="T15" s="190"/>
      <c r="U15" s="188"/>
      <c r="V15" s="189"/>
      <c r="W15" s="190"/>
      <c r="X15" s="188"/>
      <c r="Y15" s="189"/>
      <c r="Z15" s="190"/>
      <c r="AA15" s="188"/>
      <c r="AB15" s="189"/>
      <c r="AC15" s="190"/>
      <c r="AD15" s="180">
        <f t="shared" ref="AD15:AD23" si="0">COUNTA(L15,O15,R15,U15,X15,AA15)</f>
        <v>0</v>
      </c>
    </row>
    <row r="16" spans="1:30" ht="25.5" customHeight="1">
      <c r="A16" s="180" t="str">
        <f>IF(M16="","",IF(①参加申込書!$H$3="","",①参加申込書!$H$3))</f>
        <v/>
      </c>
      <c r="B16" s="194" t="str">
        <f>IF(M16="","",IF(①参加申込書!E$12="","",①参加申込書!E$12))</f>
        <v/>
      </c>
      <c r="C16" s="194" t="str">
        <f>IF(B16="","",VLOOKUP(B16,県コード!$A$2:$B$48,2,FALSE))</f>
        <v/>
      </c>
      <c r="D16" s="194"/>
      <c r="E16" s="173" t="str">
        <f>IF(M16="","",IF(①参加申込書!D$16="","",①参加申込書!D$16))</f>
        <v/>
      </c>
      <c r="F16" s="195" t="str">
        <f>IF(M16&gt;0,"Ｃ","　")</f>
        <v>　</v>
      </c>
      <c r="G16" s="196" t="str">
        <f>IF(M16="","",IF(①参加申込書!H$11="","",①参加申込書!H$11))</f>
        <v/>
      </c>
      <c r="H16" s="191"/>
      <c r="I16" s="140" t="str">
        <f>IF(M16="","",IF(①参加申込書!F$17="","",①参加申込書!F$17))</f>
        <v/>
      </c>
      <c r="J16" s="186" t="str">
        <f>IF(M16="","",IF(①参加申込書!H$17="","",①参加申込書!H$17))</f>
        <v/>
      </c>
      <c r="K16" s="197"/>
      <c r="L16" s="188"/>
      <c r="M16" s="189"/>
      <c r="N16" s="190"/>
      <c r="O16" s="188"/>
      <c r="P16" s="189"/>
      <c r="Q16" s="190"/>
      <c r="R16" s="188"/>
      <c r="S16" s="189"/>
      <c r="T16" s="190"/>
      <c r="U16" s="188"/>
      <c r="V16" s="189"/>
      <c r="W16" s="190"/>
      <c r="X16" s="188"/>
      <c r="Y16" s="189"/>
      <c r="Z16" s="190"/>
      <c r="AA16" s="188"/>
      <c r="AB16" s="189"/>
      <c r="AC16" s="190"/>
      <c r="AD16" s="180">
        <f t="shared" si="0"/>
        <v>0</v>
      </c>
    </row>
    <row r="17" spans="1:30" ht="25.5" customHeight="1">
      <c r="A17" s="180" t="str">
        <f>IF(M17="","",IF(①参加申込書!$H$3="","",①参加申込書!$H$3))</f>
        <v/>
      </c>
      <c r="B17" s="194" t="str">
        <f>IF(M17="","",IF(①参加申込書!E$12="","",①参加申込書!E$12))</f>
        <v/>
      </c>
      <c r="C17" s="194" t="str">
        <f>IF(B17="","",VLOOKUP(B17,県コード!$A$2:$B$48,2,FALSE))</f>
        <v/>
      </c>
      <c r="D17" s="194"/>
      <c r="E17" s="173" t="str">
        <f>IF(M17="","",IF(①参加申込書!D$16="","",①参加申込書!D$16))</f>
        <v/>
      </c>
      <c r="F17" s="195" t="str">
        <f>IF(M17&gt;0,"Ｄ","　")</f>
        <v>　</v>
      </c>
      <c r="G17" s="196" t="str">
        <f>IF(M17="","",IF(①参加申込書!H$11="","",①参加申込書!H$11))</f>
        <v/>
      </c>
      <c r="H17" s="191"/>
      <c r="I17" s="140" t="str">
        <f>IF(M17="","",IF(①参加申込書!F$17="","",①参加申込書!F$17))</f>
        <v/>
      </c>
      <c r="J17" s="186" t="str">
        <f>IF(M17="","",IF(①参加申込書!H$17="","",①参加申込書!H$17))</f>
        <v/>
      </c>
      <c r="K17" s="197"/>
      <c r="L17" s="188"/>
      <c r="M17" s="189"/>
      <c r="N17" s="190"/>
      <c r="O17" s="188"/>
      <c r="P17" s="189"/>
      <c r="Q17" s="190"/>
      <c r="R17" s="188"/>
      <c r="S17" s="189"/>
      <c r="T17" s="190"/>
      <c r="U17" s="188"/>
      <c r="V17" s="189"/>
      <c r="W17" s="190"/>
      <c r="X17" s="188"/>
      <c r="Y17" s="189"/>
      <c r="Z17" s="190"/>
      <c r="AA17" s="188"/>
      <c r="AB17" s="189"/>
      <c r="AC17" s="190"/>
      <c r="AD17" s="180">
        <f t="shared" si="0"/>
        <v>0</v>
      </c>
    </row>
    <row r="18" spans="1:30" ht="25.5" customHeight="1">
      <c r="A18" s="180" t="str">
        <f>IF(M18="","",IF(①参加申込書!$H$3="","",①参加申込書!$H$3))</f>
        <v/>
      </c>
      <c r="B18" s="194" t="str">
        <f>IF(M18="","",IF(①参加申込書!E$12="","",①参加申込書!E$12))</f>
        <v/>
      </c>
      <c r="C18" s="194" t="str">
        <f>IF(B18="","",VLOOKUP(B18,県コード!$A$2:$B$48,2,FALSE))</f>
        <v/>
      </c>
      <c r="D18" s="194"/>
      <c r="E18" s="173" t="str">
        <f>IF(M18="","",IF(①参加申込書!D$16="","",①参加申込書!D$16))</f>
        <v/>
      </c>
      <c r="F18" s="195" t="str">
        <f>IF(M18&gt;0,"Ｅ","　")</f>
        <v>　</v>
      </c>
      <c r="G18" s="196" t="str">
        <f>IF(M18="","",IF(①参加申込書!H$11="","",①参加申込書!H$11))</f>
        <v/>
      </c>
      <c r="H18" s="191"/>
      <c r="I18" s="140" t="str">
        <f>IF(M18="","",IF(①参加申込書!F$17="","",①参加申込書!F$17))</f>
        <v/>
      </c>
      <c r="J18" s="186" t="str">
        <f>IF(M18="","",IF(①参加申込書!H$17="","",①参加申込書!H$17))</f>
        <v/>
      </c>
      <c r="K18" s="197"/>
      <c r="L18" s="188"/>
      <c r="M18" s="189"/>
      <c r="N18" s="190"/>
      <c r="O18" s="188"/>
      <c r="P18" s="189"/>
      <c r="Q18" s="190"/>
      <c r="R18" s="188"/>
      <c r="S18" s="189"/>
      <c r="T18" s="190"/>
      <c r="U18" s="188"/>
      <c r="V18" s="189"/>
      <c r="W18" s="190"/>
      <c r="X18" s="188"/>
      <c r="Y18" s="189"/>
      <c r="Z18" s="190"/>
      <c r="AA18" s="188"/>
      <c r="AB18" s="189"/>
      <c r="AC18" s="190"/>
      <c r="AD18" s="180">
        <f t="shared" si="0"/>
        <v>0</v>
      </c>
    </row>
    <row r="19" spans="1:30" ht="25.5" customHeight="1">
      <c r="A19" s="180" t="str">
        <f>IF(M19="","",IF(①参加申込書!$H$3="","",①参加申込書!$H$3))</f>
        <v/>
      </c>
      <c r="B19" s="194" t="str">
        <f>IF(M19="","",IF(①参加申込書!E$12="","",①参加申込書!E$12))</f>
        <v/>
      </c>
      <c r="C19" s="194" t="str">
        <f>IF(B19="","",VLOOKUP(B19,県コード!$A$2:$B$48,2,FALSE))</f>
        <v/>
      </c>
      <c r="D19" s="194"/>
      <c r="E19" s="173" t="str">
        <f>IF(M19="","",IF(①参加申込書!D$16="","",①参加申込書!D$16))</f>
        <v/>
      </c>
      <c r="F19" s="195" t="str">
        <f>IF(M19&gt;0,"Ｆ","　")</f>
        <v>　</v>
      </c>
      <c r="G19" s="196" t="str">
        <f>IF(M19="","",IF(①参加申込書!H$11="","",①参加申込書!H$11))</f>
        <v/>
      </c>
      <c r="H19" s="191"/>
      <c r="I19" s="140" t="str">
        <f>IF(M19="","",IF(①参加申込書!F$17="","",①参加申込書!F$17))</f>
        <v/>
      </c>
      <c r="J19" s="186" t="str">
        <f>IF(M19="","",IF(①参加申込書!H$17="","",①参加申込書!H$17))</f>
        <v/>
      </c>
      <c r="K19" s="197"/>
      <c r="L19" s="188"/>
      <c r="M19" s="189"/>
      <c r="N19" s="190"/>
      <c r="O19" s="188"/>
      <c r="P19" s="189"/>
      <c r="Q19" s="190"/>
      <c r="R19" s="188"/>
      <c r="S19" s="189"/>
      <c r="T19" s="190"/>
      <c r="U19" s="188"/>
      <c r="V19" s="189"/>
      <c r="W19" s="190"/>
      <c r="X19" s="188"/>
      <c r="Y19" s="189"/>
      <c r="Z19" s="190"/>
      <c r="AA19" s="188"/>
      <c r="AB19" s="189"/>
      <c r="AC19" s="190"/>
      <c r="AD19" s="180">
        <f t="shared" si="0"/>
        <v>0</v>
      </c>
    </row>
    <row r="20" spans="1:30" ht="25.5" customHeight="1">
      <c r="A20" s="180" t="str">
        <f>IF(M20="","",IF(①参加申込書!$H$3="","",①参加申込書!$H$3))</f>
        <v/>
      </c>
      <c r="B20" s="194" t="str">
        <f>IF(M20="","",IF(①参加申込書!E$12="","",①参加申込書!E$12))</f>
        <v/>
      </c>
      <c r="C20" s="194" t="str">
        <f>IF(B20="","",VLOOKUP(B20,県コード!$A$2:$B$48,2,FALSE))</f>
        <v/>
      </c>
      <c r="D20" s="194"/>
      <c r="E20" s="173" t="str">
        <f>IF(M20="","",IF(①参加申込書!D$16="","",①参加申込書!D$16))</f>
        <v/>
      </c>
      <c r="F20" s="195" t="str">
        <f>IF(M20&gt;0,"Ｇ","　")</f>
        <v>　</v>
      </c>
      <c r="G20" s="196" t="str">
        <f>IF(M20="","",IF(①参加申込書!H$11="","",①参加申込書!H$11))</f>
        <v/>
      </c>
      <c r="H20" s="191"/>
      <c r="I20" s="140" t="str">
        <f>IF(M20="","",IF(①参加申込書!F$17="","",①参加申込書!F$17))</f>
        <v/>
      </c>
      <c r="J20" s="186" t="str">
        <f>IF(M20="","",IF(①参加申込書!H$17="","",①参加申込書!H$17))</f>
        <v/>
      </c>
      <c r="K20" s="197"/>
      <c r="L20" s="188"/>
      <c r="M20" s="189"/>
      <c r="N20" s="190"/>
      <c r="O20" s="188"/>
      <c r="P20" s="189"/>
      <c r="Q20" s="190"/>
      <c r="R20" s="188"/>
      <c r="S20" s="189"/>
      <c r="T20" s="190"/>
      <c r="U20" s="188"/>
      <c r="V20" s="189"/>
      <c r="W20" s="190"/>
      <c r="X20" s="188"/>
      <c r="Y20" s="189"/>
      <c r="Z20" s="190"/>
      <c r="AA20" s="188"/>
      <c r="AB20" s="189"/>
      <c r="AC20" s="190"/>
      <c r="AD20" s="180">
        <f t="shared" si="0"/>
        <v>0</v>
      </c>
    </row>
    <row r="21" spans="1:30" ht="25.5" customHeight="1">
      <c r="A21" s="180" t="str">
        <f>IF(M21="","",IF(①参加申込書!$H$3="","",①参加申込書!$H$3))</f>
        <v/>
      </c>
      <c r="B21" s="194" t="str">
        <f>IF(M21="","",IF(①参加申込書!E$12="","",①参加申込書!E$12))</f>
        <v/>
      </c>
      <c r="C21" s="194" t="str">
        <f>IF(B21="","",VLOOKUP(B21,県コード!$A$2:$B$48,2,FALSE))</f>
        <v/>
      </c>
      <c r="D21" s="194"/>
      <c r="E21" s="173" t="str">
        <f>IF(M21="","",IF(①参加申込書!D$16="","",①参加申込書!D$16))</f>
        <v/>
      </c>
      <c r="F21" s="195" t="str">
        <f>IF(M21&gt;0,"Ｈ","　")</f>
        <v>　</v>
      </c>
      <c r="G21" s="196" t="str">
        <f>IF(M21="","",IF(①参加申込書!H$11="","",①参加申込書!H$11))</f>
        <v/>
      </c>
      <c r="H21" s="191"/>
      <c r="I21" s="140" t="str">
        <f>IF(M21="","",IF(①参加申込書!F$17="","",①参加申込書!F$17))</f>
        <v/>
      </c>
      <c r="J21" s="186" t="str">
        <f>IF(M21="","",IF(①参加申込書!H$17="","",①参加申込書!H$17))</f>
        <v/>
      </c>
      <c r="K21" s="197"/>
      <c r="L21" s="188"/>
      <c r="M21" s="189"/>
      <c r="N21" s="190"/>
      <c r="O21" s="188"/>
      <c r="P21" s="189"/>
      <c r="Q21" s="190"/>
      <c r="R21" s="188"/>
      <c r="S21" s="189"/>
      <c r="T21" s="190"/>
      <c r="U21" s="188"/>
      <c r="V21" s="189"/>
      <c r="W21" s="190"/>
      <c r="X21" s="188"/>
      <c r="Y21" s="189"/>
      <c r="Z21" s="190"/>
      <c r="AA21" s="188"/>
      <c r="AB21" s="189"/>
      <c r="AC21" s="190"/>
      <c r="AD21" s="180">
        <f t="shared" si="0"/>
        <v>0</v>
      </c>
    </row>
    <row r="22" spans="1:30" ht="25.5" customHeight="1">
      <c r="A22" s="180" t="str">
        <f>IF(M22="","",IF(①参加申込書!$H$3="","",①参加申込書!$H$3))</f>
        <v/>
      </c>
      <c r="B22" s="194" t="str">
        <f>IF(M22="","",IF(①参加申込書!E$12="","",①参加申込書!E$12))</f>
        <v/>
      </c>
      <c r="C22" s="194" t="str">
        <f>IF(B22="","",VLOOKUP(B22,県コード!$A$2:$B$48,2,FALSE))</f>
        <v/>
      </c>
      <c r="D22" s="194"/>
      <c r="E22" s="173" t="str">
        <f>IF(M22="","",IF(①参加申込書!D$16="","",①参加申込書!D$16))</f>
        <v/>
      </c>
      <c r="F22" s="195" t="str">
        <f>IF(M22&gt;0,"Ｉ","　")</f>
        <v>　</v>
      </c>
      <c r="G22" s="196" t="str">
        <f>IF(M22="","",IF(①参加申込書!H$11="","",①参加申込書!H$11))</f>
        <v/>
      </c>
      <c r="H22" s="191"/>
      <c r="I22" s="140" t="str">
        <f>IF(M22="","",IF(①参加申込書!F$17="","",①参加申込書!F$17))</f>
        <v/>
      </c>
      <c r="J22" s="186" t="str">
        <f>IF(M22="","",IF(①参加申込書!H$17="","",①参加申込書!H$17))</f>
        <v/>
      </c>
      <c r="K22" s="197"/>
      <c r="L22" s="188"/>
      <c r="M22" s="189"/>
      <c r="N22" s="190"/>
      <c r="O22" s="188"/>
      <c r="P22" s="189"/>
      <c r="Q22" s="190"/>
      <c r="R22" s="188"/>
      <c r="S22" s="189"/>
      <c r="T22" s="190"/>
      <c r="U22" s="188"/>
      <c r="V22" s="189"/>
      <c r="W22" s="190"/>
      <c r="X22" s="188"/>
      <c r="Y22" s="189"/>
      <c r="Z22" s="190"/>
      <c r="AA22" s="188"/>
      <c r="AB22" s="189"/>
      <c r="AC22" s="190"/>
      <c r="AD22" s="180">
        <f t="shared" si="0"/>
        <v>0</v>
      </c>
    </row>
    <row r="23" spans="1:30" ht="25.5" customHeight="1">
      <c r="A23" s="180" t="str">
        <f>IF(M23="","",IF(①参加申込書!$H$3="","",①参加申込書!$H$3))</f>
        <v/>
      </c>
      <c r="B23" s="194" t="str">
        <f>IF(M23="","",IF(①参加申込書!E$12="","",①参加申込書!E$12))</f>
        <v/>
      </c>
      <c r="C23" s="194" t="str">
        <f>IF(B23="","",VLOOKUP(B23,県コード!$A$2:$B$48,2,FALSE))</f>
        <v/>
      </c>
      <c r="D23" s="194"/>
      <c r="E23" s="173" t="str">
        <f>IF(M23="","",IF(①参加申込書!D$16="","",①参加申込書!D$16))</f>
        <v/>
      </c>
      <c r="F23" s="195" t="str">
        <f>IF(M23&gt;0,"Ｊ","　")</f>
        <v>　</v>
      </c>
      <c r="G23" s="196" t="str">
        <f>IF(M23="","",IF(①参加申込書!H$11="","",①参加申込書!H$11))</f>
        <v/>
      </c>
      <c r="H23" s="191"/>
      <c r="I23" s="140" t="str">
        <f>IF(M23="","",IF(①参加申込書!F$17="","",①参加申込書!F$17))</f>
        <v/>
      </c>
      <c r="J23" s="186" t="str">
        <f>IF(M23="","",IF(①参加申込書!H$17="","",①参加申込書!H$17))</f>
        <v/>
      </c>
      <c r="K23" s="197"/>
      <c r="L23" s="188"/>
      <c r="M23" s="189"/>
      <c r="N23" s="190"/>
      <c r="O23" s="188"/>
      <c r="P23" s="189"/>
      <c r="Q23" s="190"/>
      <c r="R23" s="188"/>
      <c r="S23" s="189"/>
      <c r="T23" s="190"/>
      <c r="U23" s="188"/>
      <c r="V23" s="189"/>
      <c r="W23" s="190"/>
      <c r="X23" s="188"/>
      <c r="Y23" s="189"/>
      <c r="Z23" s="190"/>
      <c r="AA23" s="188"/>
      <c r="AB23" s="189"/>
      <c r="AC23" s="190"/>
      <c r="AD23" s="180">
        <f t="shared" si="0"/>
        <v>0</v>
      </c>
    </row>
    <row r="24" spans="1:30" ht="23.25" customHeight="1">
      <c r="D24" s="198"/>
      <c r="E24" s="199"/>
    </row>
    <row r="25" spans="1:30" ht="23.25" customHeight="1">
      <c r="C25" s="162" t="s">
        <v>180</v>
      </c>
      <c r="D25" s="200"/>
    </row>
  </sheetData>
  <sheetProtection algorithmName="SHA-512" hashValue="gg1pat0fPY32i9i8hrC5lOYYNvwGOkRgeMyh7zXIyQ8S/WBvWKPKS0sUeki7HerBFPbrqDZ5z6qjPg6TaOO9SQ==" saltValue="hOA4JEI25O7UYzC0KWn0IA==" spinCount="100000" sheet="1" objects="1" scenarios="1"/>
  <mergeCells count="7">
    <mergeCell ref="Y13:Z13"/>
    <mergeCell ref="AB13:AC13"/>
    <mergeCell ref="I13:J13"/>
    <mergeCell ref="M13:N13"/>
    <mergeCell ref="P13:Q13"/>
    <mergeCell ref="S13:T13"/>
    <mergeCell ref="V13:W13"/>
  </mergeCells>
  <phoneticPr fontId="2"/>
  <dataValidations count="1">
    <dataValidation type="list" allowBlank="1" showInputMessage="1" showErrorMessage="1" sqref="AA14:AA23 L14:L23 O14:O23 R14:R23 U14:U23 X14:X23 H14:H23" xr:uid="{00000000-0002-0000-0200-000000000000}">
      <formula1>"●"</formula1>
    </dataValidation>
  </dataValidations>
  <pageMargins left="0.44" right="0.27" top="0.39" bottom="0.21" header="0.18" footer="0.18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Q36"/>
  <sheetViews>
    <sheetView topLeftCell="C1" workbookViewId="0">
      <pane ySplit="1" topLeftCell="A2" activePane="bottomLeft" state="frozen"/>
      <selection activeCell="C38" sqref="C38:D38"/>
      <selection pane="bottomLeft" activeCell="O8" sqref="O8"/>
    </sheetView>
  </sheetViews>
  <sheetFormatPr defaultColWidth="9" defaultRowHeight="20.25" customHeight="1"/>
  <cols>
    <col min="1" max="1" width="10" style="16" hidden="1" customWidth="1"/>
    <col min="2" max="2" width="6.875" style="59" hidden="1" customWidth="1"/>
    <col min="3" max="3" width="12.625" style="59" customWidth="1"/>
    <col min="4" max="4" width="22.625" style="60" customWidth="1"/>
    <col min="5" max="6" width="12.625" style="59" customWidth="1"/>
    <col min="7" max="7" width="20.625" style="59" customWidth="1"/>
    <col min="8" max="8" width="5" style="59" customWidth="1"/>
    <col min="9" max="10" width="3" style="59" customWidth="1"/>
    <col min="11" max="12" width="18.5" style="59" customWidth="1"/>
    <col min="13" max="16384" width="9" style="59"/>
  </cols>
  <sheetData>
    <row r="1" spans="1:17" ht="20.25" customHeight="1">
      <c r="C1" s="13" t="s">
        <v>54</v>
      </c>
      <c r="D1" s="59"/>
    </row>
    <row r="2" spans="1:17" ht="20.25" customHeight="1">
      <c r="C2" s="64"/>
      <c r="D2" s="65" t="s">
        <v>46</v>
      </c>
      <c r="E2" s="60"/>
    </row>
    <row r="3" spans="1:17" ht="12" customHeight="1">
      <c r="C3" s="60"/>
      <c r="D3" s="59"/>
      <c r="J3" s="54"/>
    </row>
    <row r="4" spans="1:17" ht="20.25" customHeight="1">
      <c r="C4" s="250" t="s">
        <v>172</v>
      </c>
      <c r="D4" s="250"/>
      <c r="E4" s="250"/>
      <c r="F4" s="250"/>
      <c r="G4" s="250"/>
      <c r="J4" s="54"/>
    </row>
    <row r="5" spans="1:17" ht="20.25" customHeight="1">
      <c r="A5" s="66"/>
      <c r="B5" s="67"/>
      <c r="C5" s="66" t="s">
        <v>16</v>
      </c>
      <c r="D5" s="67"/>
    </row>
    <row r="6" spans="1:17" ht="20.25" customHeight="1">
      <c r="A6" s="68"/>
      <c r="B6" s="69"/>
      <c r="C6" s="68" t="s">
        <v>48</v>
      </c>
      <c r="D6" s="69"/>
      <c r="E6" s="16" t="s">
        <v>140</v>
      </c>
    </row>
    <row r="7" spans="1:17" ht="39.950000000000003" customHeight="1">
      <c r="A7" s="70" t="s">
        <v>24</v>
      </c>
      <c r="B7" s="70" t="s">
        <v>18</v>
      </c>
      <c r="C7" s="70" t="s">
        <v>41</v>
      </c>
      <c r="D7" s="70" t="s">
        <v>40</v>
      </c>
      <c r="E7" s="301" t="s">
        <v>164</v>
      </c>
      <c r="F7" s="302"/>
      <c r="G7" s="63" t="s">
        <v>55</v>
      </c>
    </row>
    <row r="8" spans="1:17" ht="20.25" customHeight="1">
      <c r="A8" s="52" t="str">
        <f>IF(E8="","",IF(①参加申込書!$H$3="","",①参加申込書!$H$3))</f>
        <v/>
      </c>
      <c r="B8" s="63"/>
      <c r="C8" s="63" t="str">
        <f>IF(E8="","",IF(①参加申込書!E$12="","",①参加申込書!E$12))</f>
        <v/>
      </c>
      <c r="D8" s="63" t="str">
        <f>IF(E8="","",IF(①参加申込書!D$16="","",①参加申込書!D$16))</f>
        <v/>
      </c>
      <c r="E8" s="43"/>
      <c r="F8" s="44"/>
      <c r="G8" s="82"/>
    </row>
    <row r="9" spans="1:17" ht="20.25" customHeight="1">
      <c r="A9" s="52" t="str">
        <f>IF(E9="","",IF(①参加申込書!$H$3="","",①参加申込書!$H$3))</f>
        <v/>
      </c>
      <c r="B9" s="63"/>
      <c r="C9" s="63" t="str">
        <f>IF(E9="","",IF(①参加申込書!E$12="","",①参加申込書!E$12))</f>
        <v/>
      </c>
      <c r="D9" s="63" t="str">
        <f>IF(E9="","",IF(①参加申込書!D$16="","",①参加申込書!D$16))</f>
        <v/>
      </c>
      <c r="E9" s="43"/>
      <c r="F9" s="44"/>
      <c r="G9" s="82"/>
    </row>
    <row r="10" spans="1:17" ht="20.25" customHeight="1">
      <c r="B10" s="60"/>
      <c r="C10" s="60"/>
    </row>
    <row r="11" spans="1:17" ht="20.25" customHeight="1">
      <c r="A11" s="68"/>
      <c r="B11" s="69"/>
      <c r="C11" s="68" t="s">
        <v>12</v>
      </c>
      <c r="D11" s="69"/>
      <c r="E11" s="16" t="s">
        <v>140</v>
      </c>
    </row>
    <row r="12" spans="1:17" ht="39.950000000000003" customHeight="1">
      <c r="A12" s="70" t="s">
        <v>24</v>
      </c>
      <c r="B12" s="70" t="s">
        <v>18</v>
      </c>
      <c r="C12" s="70" t="s">
        <v>41</v>
      </c>
      <c r="D12" s="70" t="s">
        <v>40</v>
      </c>
      <c r="E12" s="301" t="s">
        <v>164</v>
      </c>
      <c r="F12" s="302"/>
      <c r="G12" s="63" t="s">
        <v>55</v>
      </c>
    </row>
    <row r="13" spans="1:17" ht="20.25" customHeight="1">
      <c r="A13" s="52" t="str">
        <f>IF(E13="","",IF(①参加申込書!$H$3="","",①参加申込書!$H$3))</f>
        <v/>
      </c>
      <c r="B13" s="63"/>
      <c r="C13" s="63" t="str">
        <f>IF(E13="","",IF(①参加申込書!E$12="","",①参加申込書!E$12))</f>
        <v/>
      </c>
      <c r="D13" s="63" t="str">
        <f>IF(E13="","",IF(①参加申込書!D$16="","",①参加申込書!D$16))</f>
        <v/>
      </c>
      <c r="E13" s="43"/>
      <c r="F13" s="44"/>
      <c r="G13" s="82"/>
    </row>
    <row r="14" spans="1:17" ht="20.25" customHeight="1">
      <c r="A14" s="52" t="str">
        <f>IF(E14="","",IF(①参加申込書!$H$3="","",①参加申込書!$H$3))</f>
        <v/>
      </c>
      <c r="B14" s="63"/>
      <c r="C14" s="63" t="str">
        <f>IF(E14="","",IF(①参加申込書!E$12="","",①参加申込書!E$12))</f>
        <v/>
      </c>
      <c r="D14" s="63" t="str">
        <f>IF(E14="","",IF(①参加申込書!D$16="","",①参加申込書!D$16))</f>
        <v/>
      </c>
      <c r="E14" s="43"/>
      <c r="F14" s="44"/>
      <c r="G14" s="82"/>
    </row>
    <row r="15" spans="1:17" ht="20.25" customHeight="1">
      <c r="B15" s="60"/>
      <c r="C15" s="60"/>
    </row>
    <row r="16" spans="1:17" s="61" customFormat="1" ht="11.25" customHeight="1">
      <c r="A16" s="71"/>
      <c r="C16" s="59"/>
      <c r="D16" s="60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0.25" hidden="1" customHeight="1">
      <c r="A17" s="72"/>
      <c r="B17" s="73"/>
      <c r="C17" s="72" t="s">
        <v>123</v>
      </c>
      <c r="D17" s="73"/>
      <c r="E17" s="74" t="s">
        <v>124</v>
      </c>
      <c r="F17"/>
      <c r="G17"/>
      <c r="H17"/>
      <c r="I17"/>
    </row>
    <row r="18" spans="1:17" ht="20.25" hidden="1" customHeight="1">
      <c r="A18" s="75"/>
      <c r="B18" s="69"/>
      <c r="C18" s="75" t="s">
        <v>170</v>
      </c>
      <c r="D18" s="69"/>
      <c r="E18" s="60"/>
      <c r="F18"/>
      <c r="G18"/>
      <c r="H18"/>
      <c r="I18"/>
      <c r="J18"/>
      <c r="K18"/>
      <c r="L18"/>
      <c r="M18"/>
      <c r="N18"/>
      <c r="O18"/>
      <c r="P18"/>
      <c r="Q18"/>
    </row>
    <row r="19" spans="1:17" ht="39.950000000000003" hidden="1" customHeight="1">
      <c r="A19" s="70" t="s">
        <v>24</v>
      </c>
      <c r="B19" s="70" t="s">
        <v>18</v>
      </c>
      <c r="C19" s="70" t="s">
        <v>41</v>
      </c>
      <c r="D19" s="70" t="s">
        <v>40</v>
      </c>
      <c r="E19" s="301" t="s">
        <v>164</v>
      </c>
      <c r="F19" s="302"/>
      <c r="G19" s="63" t="s">
        <v>55</v>
      </c>
    </row>
    <row r="20" spans="1:17" ht="20.25" hidden="1" customHeight="1">
      <c r="A20" s="63" t="str">
        <f>IF(B20="","",IF(①参加申込書!A$16="","",①参加申込書!A$16))</f>
        <v/>
      </c>
      <c r="B20" s="63"/>
      <c r="C20" s="63" t="str">
        <f>IF(E20="","",IF(①参加申込書!E$12="","",①参加申込書!E$12))</f>
        <v/>
      </c>
      <c r="D20" s="63" t="str">
        <f>IF(E20="","",IF(①参加申込書!D$16="","",①参加申込書!D$16))</f>
        <v/>
      </c>
      <c r="E20" s="43"/>
      <c r="F20" s="44"/>
      <c r="G20" s="5"/>
    </row>
    <row r="21" spans="1:17" ht="20.25" hidden="1" customHeight="1">
      <c r="A21" s="52" t="str">
        <f>IF(E21="","",IF(①参加申込書!$H$3="","",①参加申込書!$H$3))</f>
        <v/>
      </c>
      <c r="B21" s="63"/>
      <c r="C21" s="63" t="str">
        <f>IF(E21="","",IF(①参加申込書!E$12="","",①参加申込書!E$12))</f>
        <v/>
      </c>
      <c r="D21" s="63" t="str">
        <f>IF(E21="","",IF(①参加申込書!D$16="","",①参加申込書!D$16))</f>
        <v/>
      </c>
      <c r="E21" s="43"/>
      <c r="F21" s="44"/>
      <c r="G21" s="5"/>
    </row>
    <row r="22" spans="1:17" ht="20.25" hidden="1" customHeight="1">
      <c r="A22" s="52" t="str">
        <f>IF(E22="","",IF(①参加申込書!$H$3="","",①参加申込書!$H$3))</f>
        <v/>
      </c>
      <c r="B22" s="63"/>
      <c r="C22" s="63" t="str">
        <f>IF(E22="","",IF(①参加申込書!E$12="","",①参加申込書!E$12))</f>
        <v/>
      </c>
      <c r="D22" s="63" t="str">
        <f>IF(E22="","",IF(①参加申込書!D$16="","",①参加申込書!D$16))</f>
        <v/>
      </c>
      <c r="E22" s="43"/>
      <c r="F22" s="44"/>
      <c r="G22" s="5"/>
    </row>
    <row r="23" spans="1:17" ht="20.25" hidden="1" customHeight="1">
      <c r="A23" s="52" t="str">
        <f>IF(E23="","",IF(①参加申込書!$H$3="","",①参加申込書!$H$3))</f>
        <v/>
      </c>
      <c r="B23" s="63"/>
      <c r="C23" s="63" t="str">
        <f>IF(E23="","",IF(①参加申込書!E$12="","",①参加申込書!E$12))</f>
        <v/>
      </c>
      <c r="D23" s="63" t="str">
        <f>IF(E23="","",IF(①参加申込書!D$16="","",①参加申込書!D$16))</f>
        <v/>
      </c>
      <c r="E23" s="43"/>
      <c r="F23" s="44"/>
      <c r="G23" s="5"/>
      <c r="K23" s="62"/>
    </row>
    <row r="24" spans="1:17" ht="20.25" hidden="1" customHeight="1">
      <c r="A24" s="76"/>
      <c r="B24" s="53"/>
      <c r="C24" s="60"/>
      <c r="E24" s="60"/>
      <c r="F24" s="60"/>
      <c r="K24" s="62"/>
    </row>
    <row r="25" spans="1:17" ht="20.25" hidden="1" customHeight="1">
      <c r="A25" s="77"/>
      <c r="B25" s="69"/>
      <c r="C25" s="77" t="s">
        <v>142</v>
      </c>
      <c r="D25" s="69"/>
      <c r="K25" s="62"/>
      <c r="Q25" s="61"/>
    </row>
    <row r="26" spans="1:17" ht="30" hidden="1" customHeight="1">
      <c r="A26" s="70" t="s">
        <v>24</v>
      </c>
      <c r="B26" s="70" t="s">
        <v>18</v>
      </c>
      <c r="C26" s="70" t="s">
        <v>41</v>
      </c>
      <c r="D26" s="70" t="s">
        <v>40</v>
      </c>
      <c r="E26" s="301" t="s">
        <v>164</v>
      </c>
      <c r="F26" s="302"/>
      <c r="G26" s="63" t="s">
        <v>55</v>
      </c>
    </row>
    <row r="27" spans="1:17" ht="20.25" hidden="1" customHeight="1">
      <c r="A27" s="52" t="str">
        <f>IF(E27="","",IF(①参加申込書!$H$3="","",①参加申込書!$H$3))</f>
        <v/>
      </c>
      <c r="B27" s="63"/>
      <c r="C27" s="63" t="str">
        <f>IF(E27="","",IF(①参加申込書!E$12="","",①参加申込書!E$12))</f>
        <v/>
      </c>
      <c r="D27" s="63" t="str">
        <f>IF(E27="","",IF(①参加申込書!D$16="","",①参加申込書!D$16))</f>
        <v/>
      </c>
      <c r="E27" s="43"/>
      <c r="F27" s="44"/>
      <c r="G27" s="5"/>
    </row>
    <row r="28" spans="1:17" ht="20.25" hidden="1" customHeight="1">
      <c r="A28" s="76"/>
      <c r="B28" s="60"/>
      <c r="C28" s="60"/>
      <c r="E28" s="60"/>
      <c r="F28" s="60"/>
    </row>
    <row r="29" spans="1:17" ht="20.25" hidden="1" customHeight="1">
      <c r="A29" s="77"/>
      <c r="B29" s="74"/>
      <c r="C29" s="77" t="s">
        <v>143</v>
      </c>
      <c r="D29" s="74"/>
      <c r="E29" s="74" t="s">
        <v>125</v>
      </c>
      <c r="Q29" s="61"/>
    </row>
    <row r="30" spans="1:17" ht="30" hidden="1" customHeight="1">
      <c r="A30" s="70" t="s">
        <v>24</v>
      </c>
      <c r="B30" s="70" t="s">
        <v>18</v>
      </c>
      <c r="C30" s="70" t="s">
        <v>41</v>
      </c>
      <c r="D30" s="70" t="s">
        <v>40</v>
      </c>
      <c r="E30" s="301" t="s">
        <v>164</v>
      </c>
      <c r="F30" s="302"/>
      <c r="G30" s="63" t="s">
        <v>55</v>
      </c>
    </row>
    <row r="31" spans="1:17" ht="20.25" hidden="1" customHeight="1">
      <c r="A31" s="52" t="str">
        <f>IF(E31="","",IF(①参加申込書!$H$3="","",①参加申込書!$H$3))</f>
        <v/>
      </c>
      <c r="B31" s="63"/>
      <c r="C31" s="63" t="str">
        <f>IF(E31="","",IF(①参加申込書!E$12="","",①参加申込書!E$12))</f>
        <v/>
      </c>
      <c r="D31" s="63" t="str">
        <f>IF(E31="","",IF(①参加申込書!D$16="","",①参加申込書!D$16))</f>
        <v/>
      </c>
      <c r="E31" s="43"/>
      <c r="F31" s="44"/>
      <c r="G31" s="5"/>
    </row>
    <row r="32" spans="1:17" ht="20.25" hidden="1" customHeight="1">
      <c r="A32" s="52" t="str">
        <f>IF(E32="","",IF(①参加申込書!$H$3="","",①参加申込書!$H$3))</f>
        <v/>
      </c>
      <c r="B32" s="63"/>
      <c r="C32" s="63" t="str">
        <f>IF(E32="","",IF(①参加申込書!E$12="","",①参加申込書!E$12))</f>
        <v/>
      </c>
      <c r="D32" s="63" t="str">
        <f>IF(E32="","",IF(①参加申込書!D$16="","",①参加申込書!D$16))</f>
        <v/>
      </c>
      <c r="E32" s="43"/>
      <c r="F32" s="44"/>
      <c r="G32" s="5"/>
    </row>
    <row r="33" spans="1:17" ht="20.25" customHeight="1">
      <c r="A33" s="71"/>
      <c r="B33" s="61"/>
      <c r="Q33" s="61"/>
    </row>
    <row r="34" spans="1:17" ht="20.25" hidden="1" customHeight="1">
      <c r="A34"/>
      <c r="C34" s="78" t="s">
        <v>141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20.25" customHeight="1">
      <c r="C35" s="79" t="s">
        <v>171</v>
      </c>
      <c r="D35" s="59"/>
    </row>
    <row r="36" spans="1:17" ht="20.25" customHeight="1">
      <c r="D36" s="59"/>
    </row>
  </sheetData>
  <sheetProtection algorithmName="SHA-512" hashValue="e2dhJKj4AM9Ivryn1PA1ECeKRT6Yg43nvv7/c+AGvry8PMYjTAahBAjtLdNLtg1WfNqJ0F5C22PuwDFSZiGKOw==" saltValue="su3o8+v73+xvUW7kxsFCbA==" spinCount="100000" sheet="1" objects="1" scenarios="1"/>
  <mergeCells count="6">
    <mergeCell ref="E30:F30"/>
    <mergeCell ref="E7:F7"/>
    <mergeCell ref="E12:F12"/>
    <mergeCell ref="C4:G4"/>
    <mergeCell ref="E19:F19"/>
    <mergeCell ref="E26:F26"/>
  </mergeCells>
  <phoneticPr fontId="2"/>
  <pageMargins left="0.56999999999999995" right="0.46" top="0.7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1D1B-4923-4CD9-BDBC-92D5EAA07C7A}">
  <sheetPr codeName="Sheet6">
    <pageSetUpPr fitToPage="1"/>
  </sheetPr>
  <dimension ref="A1:Q58"/>
  <sheetViews>
    <sheetView topLeftCell="C1" workbookViewId="0">
      <pane ySplit="1" topLeftCell="A7" activePane="bottomLeft" state="frozen"/>
      <selection pane="bottomLeft" activeCell="N20" sqref="N20"/>
    </sheetView>
  </sheetViews>
  <sheetFormatPr defaultRowHeight="13.5"/>
  <cols>
    <col min="1" max="1" width="6.75" style="105" hidden="1" customWidth="1"/>
    <col min="2" max="2" width="7.25" style="105" hidden="1" customWidth="1"/>
    <col min="3" max="4" width="10.625" style="105" customWidth="1"/>
    <col min="5" max="5" width="6.25" style="105" customWidth="1"/>
    <col min="6" max="6" width="32" style="105" customWidth="1"/>
    <col min="7" max="7" width="4.125" style="105" customWidth="1"/>
    <col min="8" max="8" width="10.25" style="105" customWidth="1"/>
    <col min="9" max="10" width="8.625" style="105" customWidth="1"/>
    <col min="11" max="16384" width="9" style="105"/>
  </cols>
  <sheetData>
    <row r="1" spans="1:17" ht="21">
      <c r="C1" s="99" t="s">
        <v>144</v>
      </c>
      <c r="D1" s="100"/>
      <c r="E1" s="100"/>
      <c r="F1" s="100"/>
      <c r="G1" s="100"/>
      <c r="H1" s="101"/>
      <c r="I1" s="101"/>
      <c r="J1" s="102"/>
      <c r="K1" s="103"/>
      <c r="L1" s="104"/>
      <c r="M1" s="104"/>
    </row>
    <row r="2" spans="1:17" ht="21">
      <c r="D2" s="104" t="s">
        <v>179</v>
      </c>
      <c r="E2" s="104"/>
      <c r="F2" s="104"/>
      <c r="G2" s="104"/>
      <c r="H2" s="104"/>
      <c r="I2" s="104"/>
      <c r="J2" s="104"/>
      <c r="K2" s="104"/>
      <c r="L2" s="104"/>
      <c r="M2" s="104"/>
    </row>
    <row r="4" spans="1:17" s="109" customFormat="1" ht="26.25" customHeight="1">
      <c r="A4" s="106"/>
      <c r="B4" s="106"/>
      <c r="C4" s="106"/>
      <c r="D4" s="106" t="s">
        <v>10</v>
      </c>
      <c r="E4" s="107"/>
      <c r="F4" s="108" t="s">
        <v>194</v>
      </c>
    </row>
    <row r="5" spans="1:17" s="109" customFormat="1" ht="4.5" customHeight="1">
      <c r="D5" s="110"/>
      <c r="F5" s="108"/>
    </row>
    <row r="6" spans="1:17" s="112" customFormat="1" ht="26.25" customHeight="1">
      <c r="C6" s="111"/>
      <c r="E6" s="113"/>
      <c r="F6" s="114" t="s">
        <v>191</v>
      </c>
    </row>
    <row r="7" spans="1:17" s="111" customFormat="1" ht="17.25">
      <c r="C7" s="115"/>
      <c r="D7" s="108" t="s">
        <v>19</v>
      </c>
    </row>
    <row r="8" spans="1:17" s="116" customFormat="1" ht="17.25">
      <c r="D8" s="117" t="s">
        <v>43</v>
      </c>
    </row>
    <row r="9" spans="1:17" s="116" customFormat="1" ht="17.25">
      <c r="D9" s="118" t="s">
        <v>190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s="116" customFormat="1" ht="23.25" customHeight="1">
      <c r="G10" s="119"/>
    </row>
    <row r="11" spans="1:17" s="109" customFormat="1" ht="17.25" customHeight="1">
      <c r="D11" s="120"/>
      <c r="E11" s="119" t="s">
        <v>45</v>
      </c>
      <c r="F11" s="121"/>
      <c r="G11" s="121"/>
      <c r="H11" s="121"/>
      <c r="I11" s="121"/>
    </row>
    <row r="12" spans="1:17" s="111" customFormat="1" ht="17.25" hidden="1">
      <c r="B12" s="122"/>
      <c r="D12" s="108" t="s">
        <v>169</v>
      </c>
      <c r="E12" s="122"/>
      <c r="L12" s="123"/>
      <c r="M12" s="123"/>
    </row>
    <row r="13" spans="1:17" s="111" customFormat="1" ht="30" customHeight="1">
      <c r="A13" s="109"/>
      <c r="G13" s="124"/>
      <c r="H13" s="124"/>
      <c r="I13" s="124"/>
      <c r="J13" s="122"/>
    </row>
    <row r="14" spans="1:17" s="111" customFormat="1" ht="23.25" customHeight="1" thickBot="1">
      <c r="A14" s="109"/>
      <c r="C14" s="125" t="s">
        <v>145</v>
      </c>
      <c r="E14" s="122"/>
      <c r="G14" s="124"/>
      <c r="H14" s="124"/>
      <c r="I14" s="124"/>
      <c r="J14" s="122"/>
    </row>
    <row r="15" spans="1:17" s="111" customFormat="1" ht="19.5" hidden="1" thickBot="1">
      <c r="A15" s="126"/>
      <c r="B15" s="326" t="s">
        <v>146</v>
      </c>
      <c r="C15" s="326"/>
      <c r="D15" s="327"/>
      <c r="E15" s="127" t="s">
        <v>147</v>
      </c>
      <c r="F15" s="128" t="s">
        <v>148</v>
      </c>
      <c r="G15" s="124"/>
      <c r="H15" s="124"/>
      <c r="I15" s="124"/>
      <c r="J15" s="122"/>
      <c r="M15" s="123"/>
    </row>
    <row r="16" spans="1:17" s="111" customFormat="1" ht="34.5" customHeight="1" thickBot="1">
      <c r="A16" s="129" t="s">
        <v>17</v>
      </c>
      <c r="B16" s="130" t="s">
        <v>149</v>
      </c>
      <c r="C16" s="331" t="s">
        <v>153</v>
      </c>
      <c r="D16" s="335"/>
      <c r="E16" s="131" t="s">
        <v>150</v>
      </c>
      <c r="F16" s="132" t="s">
        <v>151</v>
      </c>
      <c r="G16" s="133" t="s">
        <v>166</v>
      </c>
      <c r="H16" s="331" t="s">
        <v>165</v>
      </c>
      <c r="I16" s="332"/>
      <c r="J16" s="333"/>
    </row>
    <row r="17" spans="1:14" s="111" customFormat="1" ht="15" customHeight="1">
      <c r="A17" s="303"/>
      <c r="B17" s="320"/>
      <c r="C17" s="134"/>
      <c r="D17" s="135"/>
      <c r="E17" s="317"/>
      <c r="F17" s="311" t="str">
        <f>IF(C17="","",IF(①参加申込書!D$16="","",①参加申込書!D$16))</f>
        <v/>
      </c>
      <c r="G17" s="314" t="str">
        <f>IF(C20&gt;0,"A","　")</f>
        <v>　</v>
      </c>
      <c r="H17" s="136" t="s">
        <v>47</v>
      </c>
      <c r="I17" s="309" t="str">
        <f>IF(C17="","",IF(①参加申込書!E$12="","",①参加申込書!E$12))</f>
        <v/>
      </c>
      <c r="J17" s="310"/>
      <c r="N17" s="123"/>
    </row>
    <row r="18" spans="1:14" s="111" customFormat="1" ht="15" customHeight="1">
      <c r="A18" s="304"/>
      <c r="B18" s="330"/>
      <c r="C18" s="137"/>
      <c r="D18" s="138"/>
      <c r="E18" s="318"/>
      <c r="F18" s="312"/>
      <c r="G18" s="315"/>
      <c r="H18" s="139" t="s">
        <v>154</v>
      </c>
      <c r="I18" s="140" t="str">
        <f>IF(C17="","",IF(①参加申込書!F$17="","",①参加申込書!F$17))</f>
        <v/>
      </c>
      <c r="J18" s="141" t="str">
        <f>IF(C17="","",IF(①参加申込書!H$17="","",①参加申込書!H$17))</f>
        <v/>
      </c>
      <c r="N18" s="123"/>
    </row>
    <row r="19" spans="1:14" s="111" customFormat="1" ht="15" customHeight="1" thickBot="1">
      <c r="A19" s="305"/>
      <c r="B19" s="321"/>
      <c r="C19" s="142"/>
      <c r="D19" s="143"/>
      <c r="E19" s="319"/>
      <c r="F19" s="313"/>
      <c r="G19" s="316"/>
      <c r="H19" s="144" t="s">
        <v>155</v>
      </c>
      <c r="I19" s="145"/>
      <c r="J19" s="146"/>
      <c r="N19" s="123"/>
    </row>
    <row r="20" spans="1:14" s="111" customFormat="1" ht="15" customHeight="1">
      <c r="A20" s="303"/>
      <c r="B20" s="306"/>
      <c r="C20" s="134"/>
      <c r="D20" s="147"/>
      <c r="E20" s="317"/>
      <c r="F20" s="311" t="str">
        <f>IF(C20="","",IF(①参加申込書!D$16="","",①参加申込書!D$16))</f>
        <v/>
      </c>
      <c r="G20" s="314" t="str">
        <f>IF(C20&gt;0,"Ｂ","　")</f>
        <v>　</v>
      </c>
      <c r="H20" s="136" t="s">
        <v>47</v>
      </c>
      <c r="I20" s="309" t="str">
        <f>IF(C20="","",IF(①参加申込書!E$12="","",①参加申込書!E$12))</f>
        <v/>
      </c>
      <c r="J20" s="310"/>
      <c r="N20" s="123"/>
    </row>
    <row r="21" spans="1:14" s="111" customFormat="1" ht="15" customHeight="1">
      <c r="A21" s="304"/>
      <c r="B21" s="307"/>
      <c r="C21" s="137"/>
      <c r="D21" s="148"/>
      <c r="E21" s="318"/>
      <c r="F21" s="312"/>
      <c r="G21" s="315"/>
      <c r="H21" s="139" t="s">
        <v>154</v>
      </c>
      <c r="I21" s="140" t="str">
        <f>IF(C20="","",IF(①参加申込書!F$17="","",①参加申込書!F$17))</f>
        <v/>
      </c>
      <c r="J21" s="141" t="str">
        <f>IF(C20="","",IF(①参加申込書!H$17="","",①参加申込書!H$17))</f>
        <v/>
      </c>
      <c r="N21" s="123"/>
    </row>
    <row r="22" spans="1:14" s="111" customFormat="1" ht="15" customHeight="1" thickBot="1">
      <c r="A22" s="305"/>
      <c r="B22" s="308"/>
      <c r="C22" s="142"/>
      <c r="D22" s="149"/>
      <c r="E22" s="319"/>
      <c r="F22" s="313"/>
      <c r="G22" s="316"/>
      <c r="H22" s="144" t="s">
        <v>155</v>
      </c>
      <c r="I22" s="145"/>
      <c r="J22" s="146"/>
      <c r="N22" s="123"/>
    </row>
    <row r="23" spans="1:14" s="111" customFormat="1" ht="15" customHeight="1">
      <c r="A23" s="303"/>
      <c r="B23" s="306"/>
      <c r="C23" s="134"/>
      <c r="D23" s="147"/>
      <c r="E23" s="317"/>
      <c r="F23" s="311" t="str">
        <f>IF(C23="","",IF(①参加申込書!D$16="","",①参加申込書!D$16))</f>
        <v/>
      </c>
      <c r="G23" s="314" t="str">
        <f>IF(C23&gt;0,"Ｃ","　")</f>
        <v>　</v>
      </c>
      <c r="H23" s="136" t="s">
        <v>47</v>
      </c>
      <c r="I23" s="309" t="str">
        <f>IF(C23="","",IF(①参加申込書!E$12="","",①参加申込書!E$12))</f>
        <v/>
      </c>
      <c r="J23" s="310"/>
      <c r="N23" s="123"/>
    </row>
    <row r="24" spans="1:14" s="111" customFormat="1" ht="15" customHeight="1">
      <c r="A24" s="304"/>
      <c r="B24" s="307"/>
      <c r="C24" s="137"/>
      <c r="D24" s="148"/>
      <c r="E24" s="318"/>
      <c r="F24" s="312"/>
      <c r="G24" s="315"/>
      <c r="H24" s="139" t="s">
        <v>154</v>
      </c>
      <c r="I24" s="140" t="str">
        <f>IF(C23="","",IF(①参加申込書!F$17="","",①参加申込書!F$17))</f>
        <v/>
      </c>
      <c r="J24" s="141" t="str">
        <f>IF(C23="","",IF(①参加申込書!H$17="","",①参加申込書!H$17))</f>
        <v/>
      </c>
      <c r="N24" s="123"/>
    </row>
    <row r="25" spans="1:14" s="111" customFormat="1" ht="15" customHeight="1" thickBot="1">
      <c r="A25" s="305"/>
      <c r="B25" s="308"/>
      <c r="C25" s="142"/>
      <c r="D25" s="149"/>
      <c r="E25" s="319"/>
      <c r="F25" s="313"/>
      <c r="G25" s="316"/>
      <c r="H25" s="144" t="s">
        <v>155</v>
      </c>
      <c r="I25" s="145"/>
      <c r="J25" s="146"/>
      <c r="N25" s="123"/>
    </row>
    <row r="26" spans="1:14" s="111" customFormat="1" ht="15" customHeight="1">
      <c r="A26" s="303"/>
      <c r="B26" s="306"/>
      <c r="C26" s="134"/>
      <c r="D26" s="147"/>
      <c r="E26" s="317"/>
      <c r="F26" s="311" t="str">
        <f>IF(C26="","",IF(①参加申込書!D$16="","",①参加申込書!D$16))</f>
        <v/>
      </c>
      <c r="G26" s="314" t="str">
        <f>IF(C26&gt;0,"Ｄ","　")</f>
        <v>　</v>
      </c>
      <c r="H26" s="136" t="s">
        <v>47</v>
      </c>
      <c r="I26" s="309" t="str">
        <f>IF(C26="","",IF(①参加申込書!E$12="","",①参加申込書!E$12))</f>
        <v/>
      </c>
      <c r="J26" s="310"/>
      <c r="N26" s="123"/>
    </row>
    <row r="27" spans="1:14" s="111" customFormat="1" ht="15" customHeight="1">
      <c r="A27" s="304"/>
      <c r="B27" s="307"/>
      <c r="C27" s="137"/>
      <c r="D27" s="148"/>
      <c r="E27" s="318"/>
      <c r="F27" s="312"/>
      <c r="G27" s="315"/>
      <c r="H27" s="139" t="s">
        <v>154</v>
      </c>
      <c r="I27" s="140" t="str">
        <f>IF(C26="","",IF(①参加申込書!F$17="","",①参加申込書!F$17))</f>
        <v/>
      </c>
      <c r="J27" s="141" t="str">
        <f>IF(C26="","",IF(①参加申込書!H$17="","",①参加申込書!H$17))</f>
        <v/>
      </c>
      <c r="N27" s="123"/>
    </row>
    <row r="28" spans="1:14" s="111" customFormat="1" ht="15" customHeight="1" thickBot="1">
      <c r="A28" s="305"/>
      <c r="B28" s="308"/>
      <c r="C28" s="142"/>
      <c r="D28" s="149"/>
      <c r="E28" s="319"/>
      <c r="F28" s="313"/>
      <c r="G28" s="316"/>
      <c r="H28" s="144" t="s">
        <v>155</v>
      </c>
      <c r="I28" s="145"/>
      <c r="J28" s="146"/>
      <c r="N28" s="123"/>
    </row>
    <row r="29" spans="1:14" s="111" customFormat="1" ht="15" customHeight="1">
      <c r="A29" s="303"/>
      <c r="B29" s="306"/>
      <c r="C29" s="134"/>
      <c r="D29" s="147"/>
      <c r="E29" s="317"/>
      <c r="F29" s="311" t="str">
        <f>IF(C29="","",IF(①参加申込書!D$16="","",①参加申込書!D$16))</f>
        <v/>
      </c>
      <c r="G29" s="314" t="str">
        <f>IF(C29&gt;0,"Ｅ","　")</f>
        <v>　</v>
      </c>
      <c r="H29" s="136" t="s">
        <v>47</v>
      </c>
      <c r="I29" s="309" t="str">
        <f>IF(C29="","",IF(①参加申込書!E$12="","",①参加申込書!E$12))</f>
        <v/>
      </c>
      <c r="J29" s="310"/>
      <c r="N29" s="123"/>
    </row>
    <row r="30" spans="1:14" s="111" customFormat="1" ht="15" customHeight="1">
      <c r="A30" s="304"/>
      <c r="B30" s="307"/>
      <c r="C30" s="137"/>
      <c r="D30" s="148"/>
      <c r="E30" s="318"/>
      <c r="F30" s="312"/>
      <c r="G30" s="315"/>
      <c r="H30" s="139" t="s">
        <v>154</v>
      </c>
      <c r="I30" s="140" t="str">
        <f>IF(C29="","",IF(①参加申込書!F$17="","",①参加申込書!F$17))</f>
        <v/>
      </c>
      <c r="J30" s="141" t="str">
        <f>IF(C29="","",IF(①参加申込書!H$17="","",①参加申込書!H$17))</f>
        <v/>
      </c>
      <c r="N30" s="123"/>
    </row>
    <row r="31" spans="1:14" s="111" customFormat="1" ht="15" customHeight="1" thickBot="1">
      <c r="A31" s="305"/>
      <c r="B31" s="308"/>
      <c r="C31" s="142"/>
      <c r="D31" s="149"/>
      <c r="E31" s="319"/>
      <c r="F31" s="313"/>
      <c r="G31" s="316"/>
      <c r="H31" s="144" t="s">
        <v>155</v>
      </c>
      <c r="I31" s="145"/>
      <c r="J31" s="146"/>
      <c r="N31" s="123"/>
    </row>
    <row r="32" spans="1:14" s="111" customFormat="1" ht="15" customHeight="1">
      <c r="A32" s="303"/>
      <c r="B32" s="306"/>
      <c r="C32" s="134"/>
      <c r="D32" s="147"/>
      <c r="E32" s="317"/>
      <c r="F32" s="311" t="str">
        <f>IF(C32="","",IF(①参加申込書!D$16="","",①参加申込書!D$16))</f>
        <v/>
      </c>
      <c r="G32" s="314" t="str">
        <f>IF(C32&gt;0,"Ｆ","　")</f>
        <v>　</v>
      </c>
      <c r="H32" s="136" t="s">
        <v>47</v>
      </c>
      <c r="I32" s="309" t="str">
        <f>IF(C32="","",IF(①参加申込書!E$12="","",①参加申込書!E$12))</f>
        <v/>
      </c>
      <c r="J32" s="310"/>
      <c r="N32" s="123"/>
    </row>
    <row r="33" spans="1:14" s="111" customFormat="1" ht="15" customHeight="1">
      <c r="A33" s="304"/>
      <c r="B33" s="307"/>
      <c r="C33" s="137"/>
      <c r="D33" s="148"/>
      <c r="E33" s="318"/>
      <c r="F33" s="312"/>
      <c r="G33" s="315"/>
      <c r="H33" s="139" t="s">
        <v>154</v>
      </c>
      <c r="I33" s="140" t="str">
        <f>IF(C32="","",IF(①参加申込書!F$17="","",①参加申込書!F$17))</f>
        <v/>
      </c>
      <c r="J33" s="141" t="str">
        <f>IF(C32="","",IF(①参加申込書!H$17="","",①参加申込書!H$17))</f>
        <v/>
      </c>
      <c r="N33" s="123"/>
    </row>
    <row r="34" spans="1:14" s="111" customFormat="1" ht="15" customHeight="1" thickBot="1">
      <c r="A34" s="305"/>
      <c r="B34" s="308"/>
      <c r="C34" s="142"/>
      <c r="D34" s="149"/>
      <c r="E34" s="319"/>
      <c r="F34" s="313"/>
      <c r="G34" s="316"/>
      <c r="H34" s="144" t="s">
        <v>155</v>
      </c>
      <c r="I34" s="145"/>
      <c r="J34" s="146"/>
      <c r="N34" s="123"/>
    </row>
    <row r="35" spans="1:14" s="111" customFormat="1" ht="15" customHeight="1">
      <c r="A35" s="303"/>
      <c r="B35" s="306"/>
      <c r="C35" s="134"/>
      <c r="D35" s="147"/>
      <c r="E35" s="317"/>
      <c r="F35" s="311" t="str">
        <f>IF(C35="","",IF(①参加申込書!D$16="","",①参加申込書!D$16))</f>
        <v/>
      </c>
      <c r="G35" s="314" t="str">
        <f>IF(C35&gt;0,"Ｇ","　")</f>
        <v>　</v>
      </c>
      <c r="H35" s="136" t="s">
        <v>47</v>
      </c>
      <c r="I35" s="309" t="str">
        <f>IF(C35="","",IF(①参加申込書!E$12="","",①参加申込書!E$12))</f>
        <v/>
      </c>
      <c r="J35" s="310"/>
      <c r="N35" s="123"/>
    </row>
    <row r="36" spans="1:14" s="111" customFormat="1" ht="15" customHeight="1">
      <c r="A36" s="304"/>
      <c r="B36" s="307"/>
      <c r="C36" s="137"/>
      <c r="D36" s="148"/>
      <c r="E36" s="318"/>
      <c r="F36" s="312"/>
      <c r="G36" s="315"/>
      <c r="H36" s="139" t="s">
        <v>154</v>
      </c>
      <c r="I36" s="140" t="str">
        <f>IF(C35="","",IF(①参加申込書!F$17="","",①参加申込書!F$17))</f>
        <v/>
      </c>
      <c r="J36" s="141" t="str">
        <f>IF(C35="","",IF(①参加申込書!H$17="","",①参加申込書!H$17))</f>
        <v/>
      </c>
      <c r="N36" s="123"/>
    </row>
    <row r="37" spans="1:14" s="111" customFormat="1" ht="15" customHeight="1" thickBot="1">
      <c r="A37" s="305"/>
      <c r="B37" s="308"/>
      <c r="C37" s="142"/>
      <c r="D37" s="149"/>
      <c r="E37" s="319"/>
      <c r="F37" s="313"/>
      <c r="G37" s="316"/>
      <c r="H37" s="144" t="s">
        <v>155</v>
      </c>
      <c r="I37" s="145"/>
      <c r="J37" s="146"/>
      <c r="N37" s="123"/>
    </row>
    <row r="38" spans="1:14" s="111" customFormat="1" ht="15" customHeight="1">
      <c r="A38" s="303"/>
      <c r="B38" s="306"/>
      <c r="C38" s="134"/>
      <c r="D38" s="147"/>
      <c r="E38" s="317"/>
      <c r="F38" s="311" t="str">
        <f>IF(C38="","",IF(①参加申込書!D$16="","",①参加申込書!D$16))</f>
        <v/>
      </c>
      <c r="G38" s="314" t="str">
        <f>IF(C38&gt;0,"Ｈ","　")</f>
        <v>　</v>
      </c>
      <c r="H38" s="136" t="s">
        <v>47</v>
      </c>
      <c r="I38" s="309" t="str">
        <f>IF(C38="","",IF(①参加申込書!E$12="","",①参加申込書!E$12))</f>
        <v/>
      </c>
      <c r="J38" s="310"/>
      <c r="N38" s="123"/>
    </row>
    <row r="39" spans="1:14" s="111" customFormat="1" ht="15" customHeight="1">
      <c r="A39" s="304"/>
      <c r="B39" s="307"/>
      <c r="C39" s="137"/>
      <c r="D39" s="148"/>
      <c r="E39" s="318"/>
      <c r="F39" s="312"/>
      <c r="G39" s="315"/>
      <c r="H39" s="139" t="s">
        <v>154</v>
      </c>
      <c r="I39" s="140" t="str">
        <f>IF(C38="","",IF(①参加申込書!F$17="","",①参加申込書!F$17))</f>
        <v/>
      </c>
      <c r="J39" s="141" t="str">
        <f>IF(C38="","",IF(①参加申込書!H$17="","",①参加申込書!H$17))</f>
        <v/>
      </c>
      <c r="N39" s="123"/>
    </row>
    <row r="40" spans="1:14" s="111" customFormat="1" ht="15" customHeight="1" thickBot="1">
      <c r="A40" s="305"/>
      <c r="B40" s="308"/>
      <c r="C40" s="142"/>
      <c r="D40" s="149"/>
      <c r="E40" s="319"/>
      <c r="F40" s="313"/>
      <c r="G40" s="316"/>
      <c r="H40" s="144" t="s">
        <v>155</v>
      </c>
      <c r="I40" s="145"/>
      <c r="J40" s="146"/>
      <c r="N40" s="123"/>
    </row>
    <row r="41" spans="1:14" s="111" customFormat="1" ht="15" customHeight="1">
      <c r="A41" s="303"/>
      <c r="B41" s="306"/>
      <c r="C41" s="134"/>
      <c r="D41" s="147"/>
      <c r="E41" s="317"/>
      <c r="F41" s="311" t="str">
        <f>IF(C41="","",IF(①参加申込書!D$16="","",①参加申込書!D$16))</f>
        <v/>
      </c>
      <c r="G41" s="314" t="str">
        <f>IF(C41&gt;0,"Ｉ","　")</f>
        <v>　</v>
      </c>
      <c r="H41" s="136" t="s">
        <v>47</v>
      </c>
      <c r="I41" s="309" t="str">
        <f>IF(C41="","",IF(①参加申込書!E$12="","",①参加申込書!E$12))</f>
        <v/>
      </c>
      <c r="J41" s="310"/>
      <c r="N41" s="123"/>
    </row>
    <row r="42" spans="1:14" s="111" customFormat="1" ht="15" customHeight="1">
      <c r="A42" s="304"/>
      <c r="B42" s="307"/>
      <c r="C42" s="137"/>
      <c r="D42" s="148"/>
      <c r="E42" s="318"/>
      <c r="F42" s="312"/>
      <c r="G42" s="315"/>
      <c r="H42" s="139" t="s">
        <v>154</v>
      </c>
      <c r="I42" s="140" t="str">
        <f>IF(C41="","",IF(①参加申込書!F$17="","",①参加申込書!F$17))</f>
        <v/>
      </c>
      <c r="J42" s="141" t="str">
        <f>IF(C41="","",IF(①参加申込書!H$17="","",①参加申込書!H$17))</f>
        <v/>
      </c>
      <c r="N42" s="123"/>
    </row>
    <row r="43" spans="1:14" s="111" customFormat="1" ht="15" customHeight="1" thickBot="1">
      <c r="A43" s="305"/>
      <c r="B43" s="308"/>
      <c r="C43" s="142"/>
      <c r="D43" s="149"/>
      <c r="E43" s="319"/>
      <c r="F43" s="313"/>
      <c r="G43" s="316"/>
      <c r="H43" s="144" t="s">
        <v>155</v>
      </c>
      <c r="I43" s="145"/>
      <c r="J43" s="146"/>
      <c r="N43" s="123"/>
    </row>
    <row r="44" spans="1:14" s="111" customFormat="1">
      <c r="C44" s="122"/>
      <c r="D44" s="122"/>
      <c r="E44" s="122"/>
      <c r="G44" s="122"/>
      <c r="H44" s="150"/>
      <c r="I44" s="150"/>
      <c r="J44" s="150"/>
    </row>
    <row r="45" spans="1:14" s="111" customFormat="1" ht="17.25" hidden="1">
      <c r="C45" s="108" t="s">
        <v>152</v>
      </c>
      <c r="D45" s="122"/>
      <c r="E45" s="122"/>
      <c r="G45" s="122"/>
      <c r="H45" s="150"/>
      <c r="I45" s="150"/>
      <c r="J45" s="150"/>
    </row>
    <row r="46" spans="1:14" s="111" customFormat="1" ht="15" hidden="1" thickBot="1">
      <c r="B46" s="328" t="s">
        <v>146</v>
      </c>
      <c r="C46" s="328"/>
      <c r="D46" s="329"/>
      <c r="E46" s="151" t="s">
        <v>147</v>
      </c>
      <c r="F46" s="128" t="s">
        <v>148</v>
      </c>
      <c r="G46" s="122"/>
      <c r="H46" s="124"/>
      <c r="I46" s="124"/>
      <c r="J46" s="122"/>
    </row>
    <row r="47" spans="1:14" s="111" customFormat="1" ht="34.5" hidden="1" customHeight="1" thickBot="1">
      <c r="A47" s="129" t="s">
        <v>17</v>
      </c>
      <c r="B47" s="130" t="s">
        <v>149</v>
      </c>
      <c r="C47" s="331" t="s">
        <v>153</v>
      </c>
      <c r="D47" s="335"/>
      <c r="E47" s="131" t="s">
        <v>150</v>
      </c>
      <c r="F47" s="334" t="s">
        <v>151</v>
      </c>
      <c r="G47" s="333"/>
      <c r="H47" s="331" t="s">
        <v>165</v>
      </c>
      <c r="I47" s="332"/>
      <c r="J47" s="333"/>
    </row>
    <row r="48" spans="1:14" s="111" customFormat="1" ht="15" hidden="1" customHeight="1">
      <c r="A48" s="303"/>
      <c r="B48" s="320"/>
      <c r="C48" s="134"/>
      <c r="D48" s="147"/>
      <c r="E48" s="152"/>
      <c r="F48" s="322" t="str">
        <f>IF(C48="","",IF(①参加申込書!D$16="","",①参加申込書!D$16))</f>
        <v/>
      </c>
      <c r="G48" s="314"/>
      <c r="H48" s="153" t="s">
        <v>47</v>
      </c>
      <c r="I48" s="309" t="str">
        <f>IF(C48="","",IF(①参加申込書!E$12="","",①参加申込書!E$12))</f>
        <v/>
      </c>
      <c r="J48" s="310"/>
      <c r="N48" s="123"/>
    </row>
    <row r="49" spans="1:14" s="111" customFormat="1" ht="15" hidden="1" customHeight="1" thickBot="1">
      <c r="A49" s="305"/>
      <c r="B49" s="321"/>
      <c r="C49" s="154"/>
      <c r="D49" s="155"/>
      <c r="E49" s="156"/>
      <c r="F49" s="323"/>
      <c r="G49" s="316"/>
      <c r="H49" s="157" t="s">
        <v>154</v>
      </c>
      <c r="I49" s="140" t="str">
        <f>IF(C48="","",IF(①参加申込書!F$17="","",①参加申込書!F$17))</f>
        <v/>
      </c>
      <c r="J49" s="141" t="str">
        <f>IF(C48="","",IF(①参加申込書!H$17="","",①参加申込書!H$17))</f>
        <v/>
      </c>
      <c r="N49" s="123"/>
    </row>
    <row r="50" spans="1:14" s="111" customFormat="1" ht="15" hidden="1" customHeight="1">
      <c r="A50" s="303"/>
      <c r="B50" s="320"/>
      <c r="C50" s="134"/>
      <c r="D50" s="158"/>
      <c r="E50" s="152"/>
      <c r="F50" s="324" t="str">
        <f>IF(C50="","",IF(①参加申込書!D$16="","",①参加申込書!D$16))</f>
        <v/>
      </c>
      <c r="G50" s="314"/>
      <c r="H50" s="153" t="s">
        <v>47</v>
      </c>
      <c r="I50" s="309" t="str">
        <f>IF(C50="","",IF(①参加申込書!E$12="","",①参加申込書!E$12))</f>
        <v/>
      </c>
      <c r="J50" s="310"/>
      <c r="N50" s="123"/>
    </row>
    <row r="51" spans="1:14" s="111" customFormat="1" ht="38.25" hidden="1" customHeight="1" thickBot="1">
      <c r="A51" s="305"/>
      <c r="B51" s="321"/>
      <c r="C51" s="154"/>
      <c r="D51" s="155"/>
      <c r="E51" s="156"/>
      <c r="F51" s="325"/>
      <c r="G51" s="316"/>
      <c r="H51" s="157" t="s">
        <v>154</v>
      </c>
      <c r="I51" s="159" t="str">
        <f>IF(C50="","",IF(①参加申込書!F$17="","",①参加申込書!F$17))</f>
        <v/>
      </c>
      <c r="J51" s="160" t="str">
        <f>IF(C50="","",IF(①参加申込書!H$17="","",①参加申込書!H$17))</f>
        <v/>
      </c>
      <c r="N51" s="123"/>
    </row>
    <row r="52" spans="1:14" s="111" customFormat="1">
      <c r="E52" s="122"/>
      <c r="F52" s="150"/>
      <c r="G52" s="150"/>
      <c r="H52" s="122"/>
      <c r="I52" s="122"/>
      <c r="J52" s="122"/>
      <c r="K52" s="122"/>
    </row>
    <row r="53" spans="1:14" s="161" customFormat="1" ht="18.75">
      <c r="D53" s="162" t="s">
        <v>180</v>
      </c>
      <c r="H53" s="163"/>
      <c r="I53" s="163"/>
    </row>
    <row r="54" spans="1:14" s="161" customFormat="1">
      <c r="C54" s="128"/>
      <c r="D54" s="164"/>
      <c r="H54" s="163"/>
      <c r="I54" s="163"/>
    </row>
    <row r="55" spans="1:14" s="161" customFormat="1" ht="17.25">
      <c r="C55" s="120"/>
      <c r="D55" s="163"/>
      <c r="E55" s="163"/>
      <c r="H55" s="164"/>
      <c r="I55" s="164"/>
      <c r="L55" s="111"/>
    </row>
    <row r="56" spans="1:14" s="161" customFormat="1">
      <c r="C56" s="111"/>
      <c r="D56" s="164"/>
      <c r="F56" s="165"/>
      <c r="G56" s="165"/>
      <c r="H56" s="165"/>
      <c r="I56" s="165"/>
      <c r="J56" s="164"/>
      <c r="L56" s="111"/>
    </row>
    <row r="57" spans="1:14" s="161" customFormat="1" hidden="1">
      <c r="C57" s="111" t="s">
        <v>168</v>
      </c>
      <c r="D57" s="164"/>
      <c r="F57" s="165"/>
      <c r="G57" s="165"/>
      <c r="H57" s="165"/>
      <c r="I57" s="165"/>
      <c r="J57" s="164"/>
    </row>
    <row r="58" spans="1:14" s="111" customFormat="1" hidden="1">
      <c r="C58" s="111" t="s">
        <v>167</v>
      </c>
      <c r="E58" s="122"/>
      <c r="F58" s="124"/>
      <c r="G58" s="124"/>
      <c r="H58" s="124"/>
      <c r="I58" s="124"/>
      <c r="J58" s="122"/>
    </row>
  </sheetData>
  <sheetProtection algorithmName="SHA-512" hashValue="EoImu2A9Cblc1t9BTvzSCkifLCTAPu+YtLDfV/E1jEZeiw4IgMxtkTMl+i7yq4U2sjiSIUYkNxPF12UTN+Vfag==" saltValue="Ogq6O++MX+MgsJ2nmPoNWg==" spinCount="100000" sheet="1" objects="1" scenarios="1"/>
  <mergeCells count="69">
    <mergeCell ref="E29:E31"/>
    <mergeCell ref="E32:E34"/>
    <mergeCell ref="E35:E37"/>
    <mergeCell ref="E38:E40"/>
    <mergeCell ref="E41:E43"/>
    <mergeCell ref="H16:J16"/>
    <mergeCell ref="F47:G47"/>
    <mergeCell ref="H47:J47"/>
    <mergeCell ref="C16:D16"/>
    <mergeCell ref="C47:D47"/>
    <mergeCell ref="I38:J38"/>
    <mergeCell ref="I41:J41"/>
    <mergeCell ref="I29:J29"/>
    <mergeCell ref="I32:J32"/>
    <mergeCell ref="I35:J35"/>
    <mergeCell ref="G32:G34"/>
    <mergeCell ref="I17:J17"/>
    <mergeCell ref="G17:G19"/>
    <mergeCell ref="F17:F19"/>
    <mergeCell ref="E17:E19"/>
    <mergeCell ref="E20:E22"/>
    <mergeCell ref="B15:D15"/>
    <mergeCell ref="B46:D46"/>
    <mergeCell ref="F35:F37"/>
    <mergeCell ref="G35:G37"/>
    <mergeCell ref="F38:F40"/>
    <mergeCell ref="G38:G40"/>
    <mergeCell ref="F41:F43"/>
    <mergeCell ref="G41:G43"/>
    <mergeCell ref="F23:F25"/>
    <mergeCell ref="G23:G25"/>
    <mergeCell ref="F26:F28"/>
    <mergeCell ref="G26:G28"/>
    <mergeCell ref="F29:F31"/>
    <mergeCell ref="G29:G31"/>
    <mergeCell ref="B17:B19"/>
    <mergeCell ref="F32:F34"/>
    <mergeCell ref="A50:A51"/>
    <mergeCell ref="B50:B51"/>
    <mergeCell ref="F48:G49"/>
    <mergeCell ref="I48:J48"/>
    <mergeCell ref="I50:J50"/>
    <mergeCell ref="F50:G51"/>
    <mergeCell ref="A38:A40"/>
    <mergeCell ref="B38:B40"/>
    <mergeCell ref="A41:A43"/>
    <mergeCell ref="B41:B43"/>
    <mergeCell ref="A48:A49"/>
    <mergeCell ref="B48:B49"/>
    <mergeCell ref="A29:A31"/>
    <mergeCell ref="B29:B31"/>
    <mergeCell ref="A32:A34"/>
    <mergeCell ref="B32:B34"/>
    <mergeCell ref="A35:A37"/>
    <mergeCell ref="B35:B37"/>
    <mergeCell ref="A26:A28"/>
    <mergeCell ref="B26:B28"/>
    <mergeCell ref="I23:J23"/>
    <mergeCell ref="I20:J20"/>
    <mergeCell ref="I26:J26"/>
    <mergeCell ref="F20:F22"/>
    <mergeCell ref="G20:G22"/>
    <mergeCell ref="E23:E25"/>
    <mergeCell ref="E26:E28"/>
    <mergeCell ref="A17:A19"/>
    <mergeCell ref="A20:A22"/>
    <mergeCell ref="B20:B22"/>
    <mergeCell ref="A23:A25"/>
    <mergeCell ref="B23:B25"/>
  </mergeCells>
  <phoneticPr fontId="2"/>
  <dataValidations count="1">
    <dataValidation type="list" allowBlank="1" showInputMessage="1" showErrorMessage="1" sqref="E48:E51 JA48:JA51 SW48:SW51 ACS48:ACS51 AMO48:AMO51 AWK48:AWK51 BGG48:BGG51 BQC48:BQC51 BZY48:BZY51 CJU48:CJU51 CTQ48:CTQ51 DDM48:DDM51 DNI48:DNI51 DXE48:DXE51 EHA48:EHA51 EQW48:EQW51 FAS48:FAS51 FKO48:FKO51 FUK48:FUK51 GEG48:GEG51 GOC48:GOC51 GXY48:GXY51 HHU48:HHU51 HRQ48:HRQ51 IBM48:IBM51 ILI48:ILI51 IVE48:IVE51 JFA48:JFA51 JOW48:JOW51 JYS48:JYS51 KIO48:KIO51 KSK48:KSK51 LCG48:LCG51 LMC48:LMC51 LVY48:LVY51 MFU48:MFU51 MPQ48:MPQ51 MZM48:MZM51 NJI48:NJI51 NTE48:NTE51 ODA48:ODA51 OMW48:OMW51 OWS48:OWS51 PGO48:PGO51 PQK48:PQK51 QAG48:QAG51 QKC48:QKC51 QTY48:QTY51 RDU48:RDU51 RNQ48:RNQ51 RXM48:RXM51 SHI48:SHI51 SRE48:SRE51 TBA48:TBA51 TKW48:TKW51 TUS48:TUS51 UEO48:UEO51 UOK48:UOK51 UYG48:UYG51 VIC48:VIC51 VRY48:VRY51 WBU48:WBU51 WLQ48:WLQ51 WVM48:WVM51 WVQ42:WVQ43 JE18:JE19 TA18:TA19 ACW18:ACW19 AMS18:AMS19 AWO18:AWO19 BGK18:BGK19 BQG18:BQG19 CAC18:CAC19 CJY18:CJY19 CTU18:CTU19 DDQ18:DDQ19 DNM18:DNM19 DXI18:DXI19 EHE18:EHE19 ERA18:ERA19 FAW18:FAW19 FKS18:FKS19 FUO18:FUO19 GEK18:GEK19 GOG18:GOG19 GYC18:GYC19 HHY18:HHY19 HRU18:HRU19 IBQ18:IBQ19 ILM18:ILM19 IVI18:IVI19 JFE18:JFE19 JPA18:JPA19 JYW18:JYW19 KIS18:KIS19 KSO18:KSO19 LCK18:LCK19 LMG18:LMG19 LWC18:LWC19 MFY18:MFY19 MPU18:MPU19 MZQ18:MZQ19 NJM18:NJM19 NTI18:NTI19 ODE18:ODE19 ONA18:ONA19 OWW18:OWW19 PGS18:PGS19 PQO18:PQO19 QAK18:QAK19 QKG18:QKG19 QUC18:QUC19 RDY18:RDY19 RNU18:RNU19 RXQ18:RXQ19 SHM18:SHM19 SRI18:SRI19 TBE18:TBE19 TLA18:TLA19 TUW18:TUW19 UES18:UES19 UOO18:UOO19 UYK18:UYK19 VIG18:VIG19 VSC18:VSC19 WBY18:WBY19 WLU18:WLU19 WVQ18:WVQ19 TUW42:TUW43 JA17:JA43 SW17:SW43 ACS17:ACS43 AMO17:AMO43 AWK17:AWK43 BGG17:BGG43 BQC17:BQC43 BZY17:BZY43 CJU17:CJU43 CTQ17:CTQ43 DDM17:DDM43 DNI17:DNI43 DXE17:DXE43 EHA17:EHA43 EQW17:EQW43 FAS17:FAS43 FKO17:FKO43 FUK17:FUK43 GEG17:GEG43 GOC17:GOC43 GXY17:GXY43 HHU17:HHU43 HRQ17:HRQ43 IBM17:IBM43 ILI17:ILI43 IVE17:IVE43 JFA17:JFA43 JOW17:JOW43 JYS17:JYS43 KIO17:KIO43 KSK17:KSK43 LCG17:LCG43 LMC17:LMC43 LVY17:LVY43 MFU17:MFU43 MPQ17:MPQ43 MZM17:MZM43 NJI17:NJI43 NTE17:NTE43 ODA17:ODA43 OMW17:OMW43 OWS17:OWS43 PGO17:PGO43 PQK17:PQK43 QAG17:QAG43 QKC17:QKC43 QTY17:QTY43 RDU17:RDU43 RNQ17:RNQ43 RXM17:RXM43 SHI17:SHI43 SRE17:SRE43 TBA17:TBA43 TKW17:TKW43 TUS17:TUS43 UEO17:UEO43 UOK17:UOK43 UYG17:UYG43 VIC17:VIC43 VRY17:VRY43 WBU17:WBU43 WLQ17:WLQ43 WVM17:WVM43 UES42:UES43 JE21:JE22 TA21:TA22 ACW21:ACW22 AMS21:AMS22 AWO21:AWO22 BGK21:BGK22 BQG21:BQG22 CAC21:CAC22 CJY21:CJY22 CTU21:CTU22 DDQ21:DDQ22 DNM21:DNM22 DXI21:DXI22 EHE21:EHE22 ERA21:ERA22 FAW21:FAW22 FKS21:FKS22 FUO21:FUO22 GEK21:GEK22 GOG21:GOG22 GYC21:GYC22 HHY21:HHY22 HRU21:HRU22 IBQ21:IBQ22 ILM21:ILM22 IVI21:IVI22 JFE21:JFE22 JPA21:JPA22 JYW21:JYW22 KIS21:KIS22 KSO21:KSO22 LCK21:LCK22 LMG21:LMG22 LWC21:LWC22 MFY21:MFY22 MPU21:MPU22 MZQ21:MZQ22 NJM21:NJM22 NTI21:NTI22 ODE21:ODE22 ONA21:ONA22 OWW21:OWW22 PGS21:PGS22 PQO21:PQO22 QAK21:QAK22 QKG21:QKG22 QUC21:QUC22 RDY21:RDY22 RNU21:RNU22 RXQ21:RXQ22 SHM21:SHM22 SRI21:SRI22 TBE21:TBE22 TLA21:TLA22 TUW21:TUW22 UES21:UES22 UOO21:UOO22 UYK21:UYK22 VIG21:VIG22 VSC21:VSC22 WBY21:WBY22 WLU21:WLU22 WVQ21:WVQ22 UOO42:UOO43 JE24:JE25 TA24:TA25 ACW24:ACW25 AMS24:AMS25 AWO24:AWO25 BGK24:BGK25 BQG24:BQG25 CAC24:CAC25 CJY24:CJY25 CTU24:CTU25 DDQ24:DDQ25 DNM24:DNM25 DXI24:DXI25 EHE24:EHE25 ERA24:ERA25 FAW24:FAW25 FKS24:FKS25 FUO24:FUO25 GEK24:GEK25 GOG24:GOG25 GYC24:GYC25 HHY24:HHY25 HRU24:HRU25 IBQ24:IBQ25 ILM24:ILM25 IVI24:IVI25 JFE24:JFE25 JPA24:JPA25 JYW24:JYW25 KIS24:KIS25 KSO24:KSO25 LCK24:LCK25 LMG24:LMG25 LWC24:LWC25 MFY24:MFY25 MPU24:MPU25 MZQ24:MZQ25 NJM24:NJM25 NTI24:NTI25 ODE24:ODE25 ONA24:ONA25 OWW24:OWW25 PGS24:PGS25 PQO24:PQO25 QAK24:QAK25 QKG24:QKG25 QUC24:QUC25 RDY24:RDY25 RNU24:RNU25 RXQ24:RXQ25 SHM24:SHM25 SRI24:SRI25 TBE24:TBE25 TLA24:TLA25 TUW24:TUW25 UES24:UES25 UOO24:UOO25 UYK24:UYK25 VIG24:VIG25 VSC24:VSC25 WBY24:WBY25 WLU24:WLU25 WVQ24:WVQ25 UYK42:UYK43 JE27:JE28 TA27:TA28 ACW27:ACW28 AMS27:AMS28 AWO27:AWO28 BGK27:BGK28 BQG27:BQG28 CAC27:CAC28 CJY27:CJY28 CTU27:CTU28 DDQ27:DDQ28 DNM27:DNM28 DXI27:DXI28 EHE27:EHE28 ERA27:ERA28 FAW27:FAW28 FKS27:FKS28 FUO27:FUO28 GEK27:GEK28 GOG27:GOG28 GYC27:GYC28 HHY27:HHY28 HRU27:HRU28 IBQ27:IBQ28 ILM27:ILM28 IVI27:IVI28 JFE27:JFE28 JPA27:JPA28 JYW27:JYW28 KIS27:KIS28 KSO27:KSO28 LCK27:LCK28 LMG27:LMG28 LWC27:LWC28 MFY27:MFY28 MPU27:MPU28 MZQ27:MZQ28 NJM27:NJM28 NTI27:NTI28 ODE27:ODE28 ONA27:ONA28 OWW27:OWW28 PGS27:PGS28 PQO27:PQO28 QAK27:QAK28 QKG27:QKG28 QUC27:QUC28 RDY27:RDY28 RNU27:RNU28 RXQ27:RXQ28 SHM27:SHM28 SRI27:SRI28 TBE27:TBE28 TLA27:TLA28 TUW27:TUW28 UES27:UES28 UOO27:UOO28 UYK27:UYK28 VIG27:VIG28 VSC27:VSC28 WBY27:WBY28 WLU27:WLU28 WVQ27:WVQ28 VIG42:VIG43 JE30:JE31 TA30:TA31 ACW30:ACW31 AMS30:AMS31 AWO30:AWO31 BGK30:BGK31 BQG30:BQG31 CAC30:CAC31 CJY30:CJY31 CTU30:CTU31 DDQ30:DDQ31 DNM30:DNM31 DXI30:DXI31 EHE30:EHE31 ERA30:ERA31 FAW30:FAW31 FKS30:FKS31 FUO30:FUO31 GEK30:GEK31 GOG30:GOG31 GYC30:GYC31 HHY30:HHY31 HRU30:HRU31 IBQ30:IBQ31 ILM30:ILM31 IVI30:IVI31 JFE30:JFE31 JPA30:JPA31 JYW30:JYW31 KIS30:KIS31 KSO30:KSO31 LCK30:LCK31 LMG30:LMG31 LWC30:LWC31 MFY30:MFY31 MPU30:MPU31 MZQ30:MZQ31 NJM30:NJM31 NTI30:NTI31 ODE30:ODE31 ONA30:ONA31 OWW30:OWW31 PGS30:PGS31 PQO30:PQO31 QAK30:QAK31 QKG30:QKG31 QUC30:QUC31 RDY30:RDY31 RNU30:RNU31 RXQ30:RXQ31 SHM30:SHM31 SRI30:SRI31 TBE30:TBE31 TLA30:TLA31 TUW30:TUW31 UES30:UES31 UOO30:UOO31 UYK30:UYK31 VIG30:VIG31 VSC30:VSC31 WBY30:WBY31 WLU30:WLU31 WVQ30:WVQ31 VSC42:VSC43 JE33:JE34 TA33:TA34 ACW33:ACW34 AMS33:AMS34 AWO33:AWO34 BGK33:BGK34 BQG33:BQG34 CAC33:CAC34 CJY33:CJY34 CTU33:CTU34 DDQ33:DDQ34 DNM33:DNM34 DXI33:DXI34 EHE33:EHE34 ERA33:ERA34 FAW33:FAW34 FKS33:FKS34 FUO33:FUO34 GEK33:GEK34 GOG33:GOG34 GYC33:GYC34 HHY33:HHY34 HRU33:HRU34 IBQ33:IBQ34 ILM33:ILM34 IVI33:IVI34 JFE33:JFE34 JPA33:JPA34 JYW33:JYW34 KIS33:KIS34 KSO33:KSO34 LCK33:LCK34 LMG33:LMG34 LWC33:LWC34 MFY33:MFY34 MPU33:MPU34 MZQ33:MZQ34 NJM33:NJM34 NTI33:NTI34 ODE33:ODE34 ONA33:ONA34 OWW33:OWW34 PGS33:PGS34 PQO33:PQO34 QAK33:QAK34 QKG33:QKG34 QUC33:QUC34 RDY33:RDY34 RNU33:RNU34 RXQ33:RXQ34 SHM33:SHM34 SRI33:SRI34 TBE33:TBE34 TLA33:TLA34 TUW33:TUW34 UES33:UES34 UOO33:UOO34 UYK33:UYK34 VIG33:VIG34 VSC33:VSC34 WBY33:WBY34 WLU33:WLU34 WVQ33:WVQ34 WBY42:WBY43 JE36:JE37 TA36:TA37 ACW36:ACW37 AMS36:AMS37 AWO36:AWO37 BGK36:BGK37 BQG36:BQG37 CAC36:CAC37 CJY36:CJY37 CTU36:CTU37 DDQ36:DDQ37 DNM36:DNM37 DXI36:DXI37 EHE36:EHE37 ERA36:ERA37 FAW36:FAW37 FKS36:FKS37 FUO36:FUO37 GEK36:GEK37 GOG36:GOG37 GYC36:GYC37 HHY36:HHY37 HRU36:HRU37 IBQ36:IBQ37 ILM36:ILM37 IVI36:IVI37 JFE36:JFE37 JPA36:JPA37 JYW36:JYW37 KIS36:KIS37 KSO36:KSO37 LCK36:LCK37 LMG36:LMG37 LWC36:LWC37 MFY36:MFY37 MPU36:MPU37 MZQ36:MZQ37 NJM36:NJM37 NTI36:NTI37 ODE36:ODE37 ONA36:ONA37 OWW36:OWW37 PGS36:PGS37 PQO36:PQO37 QAK36:QAK37 QKG36:QKG37 QUC36:QUC37 RDY36:RDY37 RNU36:RNU37 RXQ36:RXQ37 SHM36:SHM37 SRI36:SRI37 TBE36:TBE37 TLA36:TLA37 TUW36:TUW37 UES36:UES37 UOO36:UOO37 UYK36:UYK37 VIG36:VIG37 VSC36:VSC37 WBY36:WBY37 WLU36:WLU37 WVQ36:WVQ37 WLU42:WLU43 JE39:JE40 TA39:TA40 ACW39:ACW40 AMS39:AMS40 AWO39:AWO40 BGK39:BGK40 BQG39:BQG40 CAC39:CAC40 CJY39:CJY40 CTU39:CTU40 DDQ39:DDQ40 DNM39:DNM40 DXI39:DXI40 EHE39:EHE40 ERA39:ERA40 FAW39:FAW40 FKS39:FKS40 FUO39:FUO40 GEK39:GEK40 GOG39:GOG40 GYC39:GYC40 HHY39:HHY40 HRU39:HRU40 IBQ39:IBQ40 ILM39:ILM40 IVI39:IVI40 JFE39:JFE40 JPA39:JPA40 JYW39:JYW40 KIS39:KIS40 KSO39:KSO40 LCK39:LCK40 LMG39:LMG40 LWC39:LWC40 MFY39:MFY40 MPU39:MPU40 MZQ39:MZQ40 NJM39:NJM40 NTI39:NTI40 ODE39:ODE40 ONA39:ONA40 OWW39:OWW40 PGS39:PGS40 PQO39:PQO40 QAK39:QAK40 QKG39:QKG40 QUC39:QUC40 RDY39:RDY40 RNU39:RNU40 RXQ39:RXQ40 SHM39:SHM40 SRI39:SRI40 TBE39:TBE40 TLA39:TLA40 TUW39:TUW40 UES39:UES40 UOO39:UOO40 UYK39:UYK40 VIG39:VIG40 VSC39:VSC40 WBY39:WBY40 WLU39:WLU40 WVQ39:WVQ40 TLA42:TLA43 JE42:JE43 TA42:TA43 ACW42:ACW43 AMS42:AMS43 AWO42:AWO43 BGK42:BGK43 BQG42:BQG43 CAC42:CAC43 CJY42:CJY43 CTU42:CTU43 DDQ42:DDQ43 DNM42:DNM43 DXI42:DXI43 EHE42:EHE43 ERA42:ERA43 FAW42:FAW43 FKS42:FKS43 FUO42:FUO43 GEK42:GEK43 GOG42:GOG43 GYC42:GYC43 HHY42:HHY43 HRU42:HRU43 IBQ42:IBQ43 ILM42:ILM43 IVI42:IVI43 JFE42:JFE43 JPA42:JPA43 JYW42:JYW43 KIS42:KIS43 KSO42:KSO43 LCK42:LCK43 LMG42:LMG43 LWC42:LWC43 MFY42:MFY43 MPU42:MPU43 MZQ42:MZQ43 NJM42:NJM43 NTI42:NTI43 ODE42:ODE43 ONA42:ONA43 OWW42:OWW43 PGS42:PGS43 PQO42:PQO43 QAK42:QAK43 QKG42:QKG43 QUC42:QUC43 RDY42:RDY43 RNU42:RNU43 RXQ42:RXQ43 SHM42:SHM43 SRI42:SRI43 TBE42:TBE43 E17 E38 E20 E23 E26 E29 E32 E35 E41" xr:uid="{52348452-67BC-431E-A54B-1470016EE296}">
      <formula1>"●"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県コード</vt:lpstr>
      <vt:lpstr>①参加申込書</vt:lpstr>
      <vt:lpstr>②団体戦</vt:lpstr>
      <vt:lpstr>③個人戦</vt:lpstr>
      <vt:lpstr>⑤遠的大会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</dc:creator>
  <cp:lastModifiedBy>諸星勝</cp:lastModifiedBy>
  <cp:lastPrinted>2023-04-16T11:30:29Z</cp:lastPrinted>
  <dcterms:created xsi:type="dcterms:W3CDTF">2013-09-22T19:06:33Z</dcterms:created>
  <dcterms:modified xsi:type="dcterms:W3CDTF">2023-07-19T20:34:49Z</dcterms:modified>
</cp:coreProperties>
</file>